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3980" windowHeight="6345"/>
  </bookViews>
  <sheets>
    <sheet name="Тернейский район" sheetId="1" r:id="rId1"/>
  </sheets>
  <externalReferences>
    <externalReference r:id="rId2"/>
  </externalReferences>
  <definedNames>
    <definedName name="_xlnm.Print_Titles" localSheetId="0">'Тернейский район'!$A:$A,'Тернейский район'!$5:$7</definedName>
  </definedNames>
  <calcPr calcId="145621"/>
</workbook>
</file>

<file path=xl/calcChain.xml><?xml version="1.0" encoding="utf-8"?>
<calcChain xmlns="http://schemas.openxmlformats.org/spreadsheetml/2006/main">
  <c r="M86" i="1" l="1"/>
  <c r="M85" i="1"/>
  <c r="M94" i="1" s="1"/>
  <c r="M84" i="1"/>
  <c r="M81" i="1"/>
  <c r="M78" i="1"/>
  <c r="M77" i="1"/>
  <c r="M76" i="1"/>
  <c r="M75" i="1"/>
  <c r="M72" i="1"/>
  <c r="M59" i="1"/>
  <c r="M58" i="1"/>
  <c r="M57" i="1"/>
  <c r="M54" i="1"/>
  <c r="M50" i="1"/>
  <c r="M49" i="1"/>
  <c r="M48" i="1"/>
  <c r="M45" i="1"/>
  <c r="M42" i="1"/>
  <c r="M41" i="1"/>
  <c r="M40" i="1"/>
  <c r="M39" i="1"/>
  <c r="M36" i="1"/>
  <c r="M38" i="1" s="1"/>
  <c r="M32" i="1"/>
  <c r="M31" i="1"/>
  <c r="M30" i="1"/>
  <c r="M27" i="1"/>
  <c r="M29" i="1" s="1"/>
  <c r="M34" i="1" s="1"/>
  <c r="M24" i="1"/>
  <c r="M96" i="1" s="1"/>
  <c r="M23" i="1"/>
  <c r="M22" i="1"/>
  <c r="M21" i="1"/>
  <c r="M18" i="1"/>
  <c r="L86" i="1"/>
  <c r="L85" i="1"/>
  <c r="L84" i="1"/>
  <c r="L81" i="1"/>
  <c r="L78" i="1"/>
  <c r="L77" i="1"/>
  <c r="L76" i="1"/>
  <c r="L75" i="1"/>
  <c r="L72" i="1"/>
  <c r="L59" i="1"/>
  <c r="L58" i="1"/>
  <c r="L57" i="1"/>
  <c r="L54" i="1"/>
  <c r="L56" i="1" s="1"/>
  <c r="L61" i="1" s="1"/>
  <c r="L50" i="1"/>
  <c r="L49" i="1"/>
  <c r="L94" i="1" s="1"/>
  <c r="L48" i="1"/>
  <c r="L45" i="1"/>
  <c r="L47" i="1" s="1"/>
  <c r="L52" i="1" s="1"/>
  <c r="L42" i="1"/>
  <c r="L41" i="1"/>
  <c r="L40" i="1"/>
  <c r="L39" i="1"/>
  <c r="L36" i="1"/>
  <c r="L32" i="1"/>
  <c r="L31" i="1"/>
  <c r="L30" i="1"/>
  <c r="L27" i="1"/>
  <c r="L24" i="1"/>
  <c r="L23" i="1"/>
  <c r="L22" i="1"/>
  <c r="L21" i="1"/>
  <c r="L18" i="1"/>
  <c r="L20" i="1" s="1"/>
  <c r="K86" i="1"/>
  <c r="K85" i="1"/>
  <c r="K84" i="1"/>
  <c r="K81" i="1"/>
  <c r="K83" i="1" s="1"/>
  <c r="K88" i="1" s="1"/>
  <c r="K78" i="1"/>
  <c r="K77" i="1"/>
  <c r="K76" i="1"/>
  <c r="K75" i="1"/>
  <c r="K72" i="1"/>
  <c r="K59" i="1"/>
  <c r="K58" i="1"/>
  <c r="K57" i="1"/>
  <c r="K54" i="1"/>
  <c r="K50" i="1"/>
  <c r="K49" i="1"/>
  <c r="K48" i="1"/>
  <c r="K45" i="1"/>
  <c r="K42" i="1"/>
  <c r="K41" i="1"/>
  <c r="K40" i="1"/>
  <c r="K39" i="1"/>
  <c r="K36" i="1"/>
  <c r="K32" i="1"/>
  <c r="K31" i="1"/>
  <c r="K94" i="1" s="1"/>
  <c r="K30" i="1"/>
  <c r="K27" i="1"/>
  <c r="K24" i="1"/>
  <c r="K23" i="1"/>
  <c r="K95" i="1" s="1"/>
  <c r="K22" i="1"/>
  <c r="K21" i="1"/>
  <c r="K93" i="1" s="1"/>
  <c r="K18" i="1"/>
  <c r="K90" i="1" s="1"/>
  <c r="J86" i="1"/>
  <c r="J85" i="1"/>
  <c r="J84" i="1"/>
  <c r="J93" i="1" s="1"/>
  <c r="J81" i="1"/>
  <c r="J78" i="1"/>
  <c r="J77" i="1"/>
  <c r="J76" i="1"/>
  <c r="J75" i="1"/>
  <c r="J72" i="1"/>
  <c r="J59" i="1"/>
  <c r="J58" i="1"/>
  <c r="J57" i="1"/>
  <c r="J54" i="1"/>
  <c r="J50" i="1"/>
  <c r="J49" i="1"/>
  <c r="J48" i="1"/>
  <c r="J45" i="1"/>
  <c r="J42" i="1"/>
  <c r="J41" i="1"/>
  <c r="J95" i="1" s="1"/>
  <c r="J40" i="1"/>
  <c r="J39" i="1"/>
  <c r="J36" i="1"/>
  <c r="J32" i="1"/>
  <c r="J31" i="1"/>
  <c r="J94" i="1" s="1"/>
  <c r="J30" i="1"/>
  <c r="J27" i="1"/>
  <c r="J24" i="1"/>
  <c r="J96" i="1" s="1"/>
  <c r="J23" i="1"/>
  <c r="J22" i="1"/>
  <c r="J21" i="1"/>
  <c r="J18" i="1"/>
  <c r="J20" i="1" s="1"/>
  <c r="I86" i="1"/>
  <c r="I85" i="1"/>
  <c r="I84" i="1"/>
  <c r="I81" i="1"/>
  <c r="I78" i="1"/>
  <c r="I77" i="1"/>
  <c r="I76" i="1"/>
  <c r="I75" i="1"/>
  <c r="I72" i="1"/>
  <c r="I59" i="1"/>
  <c r="I58" i="1"/>
  <c r="I57" i="1"/>
  <c r="I54" i="1"/>
  <c r="I50" i="1"/>
  <c r="I49" i="1"/>
  <c r="I48" i="1"/>
  <c r="I93" i="1" s="1"/>
  <c r="I45" i="1"/>
  <c r="I42" i="1"/>
  <c r="I41" i="1"/>
  <c r="I40" i="1"/>
  <c r="I39" i="1"/>
  <c r="I36" i="1"/>
  <c r="I90" i="1" s="1"/>
  <c r="I32" i="1"/>
  <c r="I95" i="1" s="1"/>
  <c r="I31" i="1"/>
  <c r="I94" i="1" s="1"/>
  <c r="I30" i="1"/>
  <c r="I27" i="1"/>
  <c r="I24" i="1"/>
  <c r="I23" i="1"/>
  <c r="I22" i="1"/>
  <c r="I21" i="1"/>
  <c r="I18" i="1"/>
  <c r="H86" i="1"/>
  <c r="G86" i="1"/>
  <c r="H85" i="1"/>
  <c r="G85" i="1"/>
  <c r="H84" i="1"/>
  <c r="G84" i="1"/>
  <c r="M83" i="1"/>
  <c r="M88" i="1" s="1"/>
  <c r="H81" i="1"/>
  <c r="G81" i="1"/>
  <c r="H78" i="1"/>
  <c r="G78" i="1"/>
  <c r="H77" i="1"/>
  <c r="G77" i="1"/>
  <c r="H76" i="1"/>
  <c r="G76" i="1"/>
  <c r="H75" i="1"/>
  <c r="G75" i="1"/>
  <c r="H72" i="1"/>
  <c r="H74" i="1" s="1"/>
  <c r="H79" i="1" s="1"/>
  <c r="G72" i="1"/>
  <c r="H59" i="1"/>
  <c r="G59" i="1"/>
  <c r="H58" i="1"/>
  <c r="G58" i="1"/>
  <c r="H57" i="1"/>
  <c r="G57" i="1"/>
  <c r="H54" i="1"/>
  <c r="G54" i="1"/>
  <c r="H50" i="1"/>
  <c r="G50" i="1"/>
  <c r="H49" i="1"/>
  <c r="G49" i="1"/>
  <c r="H48" i="1"/>
  <c r="G48" i="1"/>
  <c r="H45" i="1"/>
  <c r="H47" i="1" s="1"/>
  <c r="H52" i="1" s="1"/>
  <c r="G45" i="1"/>
  <c r="H42" i="1"/>
  <c r="G42" i="1"/>
  <c r="H41" i="1"/>
  <c r="G41" i="1"/>
  <c r="H40" i="1"/>
  <c r="G40" i="1"/>
  <c r="H39" i="1"/>
  <c r="G39" i="1"/>
  <c r="H36" i="1"/>
  <c r="G36" i="1"/>
  <c r="H32" i="1"/>
  <c r="G32" i="1"/>
  <c r="H31" i="1"/>
  <c r="G31" i="1"/>
  <c r="H30" i="1"/>
  <c r="G30" i="1"/>
  <c r="H27" i="1"/>
  <c r="G27" i="1"/>
  <c r="H24" i="1"/>
  <c r="G24" i="1"/>
  <c r="M95" i="1"/>
  <c r="H23" i="1"/>
  <c r="G23" i="1"/>
  <c r="H22" i="1"/>
  <c r="G22" i="1"/>
  <c r="H21" i="1"/>
  <c r="G21" i="1"/>
  <c r="H18" i="1"/>
  <c r="G18" i="1"/>
  <c r="G9" i="1"/>
  <c r="M91" i="1"/>
  <c r="L91" i="1"/>
  <c r="K91" i="1"/>
  <c r="J91" i="1"/>
  <c r="I91" i="1"/>
  <c r="H91" i="1"/>
  <c r="I83" i="1"/>
  <c r="I88" i="1" s="1"/>
  <c r="H83" i="1"/>
  <c r="L83" i="1"/>
  <c r="L88" i="1" s="1"/>
  <c r="J83" i="1"/>
  <c r="M79" i="1"/>
  <c r="M74" i="1"/>
  <c r="K74" i="1"/>
  <c r="J74" i="1"/>
  <c r="J79" i="1" s="1"/>
  <c r="L74" i="1"/>
  <c r="I74" i="1"/>
  <c r="L70" i="1"/>
  <c r="I70" i="1"/>
  <c r="M65" i="1"/>
  <c r="M70" i="1" s="1"/>
  <c r="L65" i="1"/>
  <c r="K65" i="1"/>
  <c r="K70" i="1" s="1"/>
  <c r="J65" i="1"/>
  <c r="J70" i="1" s="1"/>
  <c r="I65" i="1"/>
  <c r="H65" i="1"/>
  <c r="H70" i="1" s="1"/>
  <c r="M56" i="1"/>
  <c r="K56" i="1"/>
  <c r="K61" i="1" s="1"/>
  <c r="J56" i="1"/>
  <c r="H56" i="1"/>
  <c r="H61" i="1" s="1"/>
  <c r="I56" i="1"/>
  <c r="I61" i="1" s="1"/>
  <c r="I47" i="1"/>
  <c r="M47" i="1"/>
  <c r="M52" i="1" s="1"/>
  <c r="K47" i="1"/>
  <c r="J47" i="1"/>
  <c r="K38" i="1"/>
  <c r="K43" i="1" s="1"/>
  <c r="I38" i="1"/>
  <c r="I43" i="1" s="1"/>
  <c r="H38" i="1"/>
  <c r="H43" i="1" s="1"/>
  <c r="L38" i="1"/>
  <c r="J38" i="1"/>
  <c r="L29" i="1"/>
  <c r="J29" i="1"/>
  <c r="J34" i="1" s="1"/>
  <c r="I29" i="1"/>
  <c r="H29" i="1"/>
  <c r="L96" i="1"/>
  <c r="K96" i="1"/>
  <c r="I96" i="1"/>
  <c r="H96" i="1"/>
  <c r="L95" i="1"/>
  <c r="H95" i="1"/>
  <c r="H94" i="1"/>
  <c r="M93" i="1"/>
  <c r="L93" i="1"/>
  <c r="H93" i="1"/>
  <c r="I20" i="1"/>
  <c r="I25" i="1" s="1"/>
  <c r="M90" i="1"/>
  <c r="H20" i="1"/>
  <c r="G74" i="1"/>
  <c r="G79" i="1" s="1"/>
  <c r="G93" i="1"/>
  <c r="G38" i="1"/>
  <c r="G43" i="1" s="1"/>
  <c r="G95" i="1"/>
  <c r="G94" i="1"/>
  <c r="G20" i="1"/>
  <c r="G25" i="1" s="1"/>
  <c r="G91" i="1"/>
  <c r="G83" i="1"/>
  <c r="G88" i="1" s="1"/>
  <c r="G70" i="1"/>
  <c r="G65" i="1"/>
  <c r="G56" i="1"/>
  <c r="G61" i="1" s="1"/>
  <c r="G47" i="1"/>
  <c r="G29" i="1"/>
  <c r="G96" i="1"/>
  <c r="F86" i="1"/>
  <c r="F85" i="1"/>
  <c r="F84" i="1"/>
  <c r="F81" i="1"/>
  <c r="F83" i="1" s="1"/>
  <c r="F88" i="1" s="1"/>
  <c r="F78" i="1"/>
  <c r="F77" i="1"/>
  <c r="F76" i="1"/>
  <c r="F75" i="1"/>
  <c r="F72" i="1"/>
  <c r="F59" i="1"/>
  <c r="F58" i="1"/>
  <c r="F57" i="1"/>
  <c r="F54" i="1"/>
  <c r="F50" i="1"/>
  <c r="F49" i="1"/>
  <c r="F48" i="1"/>
  <c r="F45" i="1"/>
  <c r="F42" i="1"/>
  <c r="F41" i="1"/>
  <c r="F40" i="1"/>
  <c r="F39" i="1"/>
  <c r="F36" i="1"/>
  <c r="F32" i="1"/>
  <c r="F31" i="1"/>
  <c r="F94" i="1" s="1"/>
  <c r="F30" i="1"/>
  <c r="F27" i="1"/>
  <c r="F24" i="1"/>
  <c r="F96" i="1" s="1"/>
  <c r="F23" i="1"/>
  <c r="F95" i="1" s="1"/>
  <c r="F22" i="1"/>
  <c r="F21" i="1"/>
  <c r="F93" i="1" s="1"/>
  <c r="F18" i="1"/>
  <c r="F20" i="1"/>
  <c r="F91" i="1"/>
  <c r="F74" i="1"/>
  <c r="F65" i="1"/>
  <c r="F70" i="1" s="1"/>
  <c r="F56" i="1"/>
  <c r="F47" i="1"/>
  <c r="F38" i="1"/>
  <c r="F43" i="1" s="1"/>
  <c r="F29" i="1"/>
  <c r="F34" i="1" s="1"/>
  <c r="E86" i="1"/>
  <c r="E85" i="1"/>
  <c r="E84" i="1"/>
  <c r="E81" i="1"/>
  <c r="E83" i="1" s="1"/>
  <c r="E78" i="1"/>
  <c r="E77" i="1"/>
  <c r="E76" i="1"/>
  <c r="E75" i="1"/>
  <c r="E72" i="1"/>
  <c r="E74" i="1" s="1"/>
  <c r="E42" i="1"/>
  <c r="E41" i="1"/>
  <c r="E40" i="1"/>
  <c r="E39" i="1"/>
  <c r="E36" i="1"/>
  <c r="E32" i="1"/>
  <c r="E31" i="1"/>
  <c r="E30" i="1"/>
  <c r="E27" i="1"/>
  <c r="E29" i="1" s="1"/>
  <c r="E23" i="1"/>
  <c r="E22" i="1"/>
  <c r="E21" i="1"/>
  <c r="E18" i="1"/>
  <c r="E20" i="1" s="1"/>
  <c r="D84" i="1"/>
  <c r="D86" i="1"/>
  <c r="D85" i="1"/>
  <c r="D81" i="1"/>
  <c r="D78" i="1"/>
  <c r="D77" i="1"/>
  <c r="D76" i="1"/>
  <c r="D75" i="1"/>
  <c r="D72" i="1"/>
  <c r="D42" i="1"/>
  <c r="D41" i="1"/>
  <c r="D40" i="1"/>
  <c r="D39" i="1"/>
  <c r="D36" i="1"/>
  <c r="D32" i="1"/>
  <c r="D31" i="1"/>
  <c r="D30" i="1"/>
  <c r="D27" i="1"/>
  <c r="D23" i="1"/>
  <c r="D22" i="1"/>
  <c r="D21" i="1"/>
  <c r="D18" i="1"/>
  <c r="E59" i="1"/>
  <c r="E58" i="1"/>
  <c r="E57" i="1"/>
  <c r="E54" i="1"/>
  <c r="E50" i="1"/>
  <c r="E49" i="1"/>
  <c r="E48" i="1"/>
  <c r="E45" i="1"/>
  <c r="E47" i="1" s="1"/>
  <c r="E52" i="1" s="1"/>
  <c r="E24" i="1"/>
  <c r="E91" i="1"/>
  <c r="E65" i="1"/>
  <c r="E70" i="1" s="1"/>
  <c r="E56" i="1"/>
  <c r="L90" i="1" l="1"/>
  <c r="L34" i="1"/>
  <c r="L79" i="1"/>
  <c r="K20" i="1"/>
  <c r="J61" i="1"/>
  <c r="J88" i="1"/>
  <c r="J43" i="1"/>
  <c r="I79" i="1"/>
  <c r="I34" i="1"/>
  <c r="I97" i="1" s="1"/>
  <c r="M61" i="1"/>
  <c r="I52" i="1"/>
  <c r="H88" i="1"/>
  <c r="L25" i="1"/>
  <c r="K79" i="1"/>
  <c r="L43" i="1"/>
  <c r="J52" i="1"/>
  <c r="H34" i="1"/>
  <c r="M43" i="1"/>
  <c r="K52" i="1"/>
  <c r="H92" i="1"/>
  <c r="H25" i="1"/>
  <c r="H97" i="1" s="1"/>
  <c r="L97" i="1"/>
  <c r="J92" i="1"/>
  <c r="J25" i="1"/>
  <c r="J97" i="1" s="1"/>
  <c r="K25" i="1"/>
  <c r="I92" i="1"/>
  <c r="H90" i="1"/>
  <c r="L92" i="1"/>
  <c r="M20" i="1"/>
  <c r="K29" i="1"/>
  <c r="K34" i="1" s="1"/>
  <c r="J90" i="1"/>
  <c r="G52" i="1"/>
  <c r="G34" i="1"/>
  <c r="G90" i="1"/>
  <c r="F61" i="1"/>
  <c r="F52" i="1"/>
  <c r="F79" i="1"/>
  <c r="F25" i="1"/>
  <c r="F97" i="1" s="1"/>
  <c r="F92" i="1"/>
  <c r="F90" i="1"/>
  <c r="E88" i="1"/>
  <c r="E79" i="1"/>
  <c r="E34" i="1"/>
  <c r="E61" i="1"/>
  <c r="E25" i="1"/>
  <c r="E38" i="1"/>
  <c r="E43" i="1" s="1"/>
  <c r="M9" i="1"/>
  <c r="L9" i="1"/>
  <c r="K9" i="1"/>
  <c r="J9" i="1"/>
  <c r="I9" i="1"/>
  <c r="H9" i="1"/>
  <c r="F9" i="1"/>
  <c r="E96" i="1"/>
  <c r="E95" i="1"/>
  <c r="E94" i="1"/>
  <c r="E93" i="1"/>
  <c r="E90" i="1"/>
  <c r="D69" i="1"/>
  <c r="D68" i="1"/>
  <c r="D67" i="1"/>
  <c r="D66" i="1"/>
  <c r="D63" i="1"/>
  <c r="D59" i="1"/>
  <c r="D58" i="1"/>
  <c r="D57" i="1"/>
  <c r="D54" i="1"/>
  <c r="D50" i="1"/>
  <c r="D49" i="1"/>
  <c r="D48" i="1"/>
  <c r="D45" i="1"/>
  <c r="D24" i="1"/>
  <c r="D15" i="1"/>
  <c r="D14" i="1"/>
  <c r="D13" i="1"/>
  <c r="D12" i="1"/>
  <c r="D9" i="1"/>
  <c r="C86" i="1"/>
  <c r="C85" i="1"/>
  <c r="C84" i="1"/>
  <c r="C81" i="1"/>
  <c r="C78" i="1"/>
  <c r="C77" i="1"/>
  <c r="C76" i="1"/>
  <c r="C75" i="1"/>
  <c r="C72" i="1"/>
  <c r="C69" i="1"/>
  <c r="C68" i="1"/>
  <c r="C67" i="1"/>
  <c r="C66" i="1"/>
  <c r="C63" i="1"/>
  <c r="C59" i="1"/>
  <c r="C58" i="1"/>
  <c r="C57" i="1"/>
  <c r="C54" i="1"/>
  <c r="C50" i="1"/>
  <c r="C49" i="1"/>
  <c r="C48" i="1"/>
  <c r="C45" i="1"/>
  <c r="C42" i="1"/>
  <c r="C41" i="1"/>
  <c r="C40" i="1"/>
  <c r="C39" i="1"/>
  <c r="C36" i="1"/>
  <c r="C32" i="1"/>
  <c r="C31" i="1"/>
  <c r="C30" i="1"/>
  <c r="C27" i="1"/>
  <c r="C24" i="1"/>
  <c r="C23" i="1"/>
  <c r="C22" i="1"/>
  <c r="C21" i="1"/>
  <c r="C18" i="1"/>
  <c r="C15" i="1"/>
  <c r="C14" i="1"/>
  <c r="C13" i="1"/>
  <c r="C12" i="1"/>
  <c r="C9" i="1"/>
  <c r="B86" i="1"/>
  <c r="B85" i="1"/>
  <c r="B84" i="1"/>
  <c r="B81" i="1"/>
  <c r="B78" i="1"/>
  <c r="B77" i="1"/>
  <c r="B76" i="1"/>
  <c r="B75" i="1"/>
  <c r="B72" i="1"/>
  <c r="B69" i="1"/>
  <c r="B68" i="1"/>
  <c r="B67" i="1"/>
  <c r="B66" i="1"/>
  <c r="B63" i="1"/>
  <c r="B59" i="1"/>
  <c r="B58" i="1"/>
  <c r="B57" i="1"/>
  <c r="B54" i="1"/>
  <c r="B50" i="1"/>
  <c r="B49" i="1"/>
  <c r="B48" i="1"/>
  <c r="B45" i="1"/>
  <c r="B42" i="1"/>
  <c r="B41" i="1"/>
  <c r="B40" i="1"/>
  <c r="B39" i="1"/>
  <c r="B36" i="1"/>
  <c r="B32" i="1"/>
  <c r="B31" i="1"/>
  <c r="B30" i="1"/>
  <c r="B27" i="1"/>
  <c r="B24" i="1"/>
  <c r="B23" i="1"/>
  <c r="B22" i="1"/>
  <c r="B21" i="1"/>
  <c r="B18" i="1"/>
  <c r="B15" i="1"/>
  <c r="B14" i="1"/>
  <c r="B13" i="1"/>
  <c r="B12" i="1"/>
  <c r="B9" i="1"/>
  <c r="K97" i="1" l="1"/>
  <c r="K92" i="1"/>
  <c r="M25" i="1"/>
  <c r="M97" i="1" s="1"/>
  <c r="M92" i="1"/>
  <c r="D91" i="1"/>
  <c r="C91" i="1"/>
  <c r="B91" i="1"/>
  <c r="N87" i="1"/>
  <c r="N82" i="1"/>
  <c r="D83" i="1"/>
  <c r="B83" i="1"/>
  <c r="N73" i="1"/>
  <c r="D74" i="1"/>
  <c r="C74" i="1"/>
  <c r="B74" i="1"/>
  <c r="N64" i="1"/>
  <c r="D65" i="1"/>
  <c r="C65" i="1"/>
  <c r="B65" i="1"/>
  <c r="N60" i="1"/>
  <c r="N55" i="1"/>
  <c r="D56" i="1"/>
  <c r="C56" i="1"/>
  <c r="B56" i="1"/>
  <c r="N51" i="1"/>
  <c r="N46" i="1"/>
  <c r="D47" i="1"/>
  <c r="B47" i="1"/>
  <c r="N37" i="1"/>
  <c r="D38" i="1"/>
  <c r="C38" i="1"/>
  <c r="B38" i="1"/>
  <c r="N33" i="1"/>
  <c r="N28" i="1"/>
  <c r="D29" i="1"/>
  <c r="C29" i="1"/>
  <c r="N19" i="1"/>
  <c r="D20" i="1"/>
  <c r="C20" i="1"/>
  <c r="B20" i="1"/>
  <c r="N10" i="1"/>
  <c r="K11" i="1"/>
  <c r="J11" i="1"/>
  <c r="I11" i="1"/>
  <c r="F11" i="1"/>
  <c r="C11" i="1"/>
  <c r="B11" i="1"/>
  <c r="B70" i="1" l="1"/>
  <c r="B88" i="1"/>
  <c r="B96" i="1"/>
  <c r="C94" i="1"/>
  <c r="D90" i="1"/>
  <c r="B61" i="1"/>
  <c r="N27" i="1"/>
  <c r="C34" i="1"/>
  <c r="D79" i="1"/>
  <c r="D11" i="1"/>
  <c r="D16" i="1" s="1"/>
  <c r="F16" i="1"/>
  <c r="B25" i="1"/>
  <c r="D96" i="1"/>
  <c r="B52" i="1"/>
  <c r="D94" i="1"/>
  <c r="N31" i="1"/>
  <c r="L11" i="1"/>
  <c r="L16" i="1" s="1"/>
  <c r="N45" i="1"/>
  <c r="N59" i="1"/>
  <c r="N23" i="1"/>
  <c r="N75" i="1"/>
  <c r="N77" i="1"/>
  <c r="G11" i="1"/>
  <c r="D34" i="1"/>
  <c r="N39" i="1"/>
  <c r="N50" i="1"/>
  <c r="N86" i="1"/>
  <c r="D43" i="1"/>
  <c r="N81" i="1"/>
  <c r="D52" i="1"/>
  <c r="D88" i="1"/>
  <c r="N85" i="1"/>
  <c r="B95" i="1"/>
  <c r="C93" i="1"/>
  <c r="C95" i="1"/>
  <c r="N21" i="1"/>
  <c r="N24" i="1"/>
  <c r="N68" i="1"/>
  <c r="N72" i="1"/>
  <c r="N76" i="1"/>
  <c r="N91" i="1"/>
  <c r="D93" i="1"/>
  <c r="N22" i="1"/>
  <c r="C43" i="1"/>
  <c r="N42" i="1"/>
  <c r="D61" i="1"/>
  <c r="N58" i="1"/>
  <c r="C79" i="1"/>
  <c r="N78" i="1"/>
  <c r="N30" i="1"/>
  <c r="N63" i="1"/>
  <c r="N66" i="1"/>
  <c r="N69" i="1"/>
  <c r="B94" i="1"/>
  <c r="B29" i="1"/>
  <c r="B34" i="1" s="1"/>
  <c r="C47" i="1"/>
  <c r="D70" i="1"/>
  <c r="N67" i="1"/>
  <c r="C83" i="1"/>
  <c r="C88" i="1" s="1"/>
  <c r="N18" i="1"/>
  <c r="N48" i="1"/>
  <c r="D25" i="1"/>
  <c r="N36" i="1"/>
  <c r="N40" i="1"/>
  <c r="C61" i="1"/>
  <c r="N56" i="1"/>
  <c r="N74" i="1"/>
  <c r="N49" i="1"/>
  <c r="J16" i="1"/>
  <c r="N65" i="1"/>
  <c r="N15" i="1"/>
  <c r="C96" i="1"/>
  <c r="N32" i="1"/>
  <c r="B16" i="1"/>
  <c r="C16" i="1"/>
  <c r="K16" i="1"/>
  <c r="N54" i="1"/>
  <c r="N57" i="1"/>
  <c r="N12" i="1"/>
  <c r="B93" i="1"/>
  <c r="C25" i="1"/>
  <c r="N41" i="1"/>
  <c r="N38" i="1"/>
  <c r="E11" i="1"/>
  <c r="E92" i="1" s="1"/>
  <c r="M11" i="1"/>
  <c r="D95" i="1"/>
  <c r="N84" i="1"/>
  <c r="N9" i="1"/>
  <c r="H11" i="1"/>
  <c r="N13" i="1"/>
  <c r="C70" i="1"/>
  <c r="B90" i="1"/>
  <c r="I16" i="1"/>
  <c r="B43" i="1"/>
  <c r="B79" i="1"/>
  <c r="C90" i="1"/>
  <c r="N14" i="1"/>
  <c r="G16" i="1" l="1"/>
  <c r="G97" i="1" s="1"/>
  <c r="G92" i="1"/>
  <c r="D92" i="1"/>
  <c r="C92" i="1"/>
  <c r="B92" i="1"/>
  <c r="N83" i="1"/>
  <c r="N29" i="1"/>
  <c r="N70" i="1"/>
  <c r="N20" i="1"/>
  <c r="N34" i="1"/>
  <c r="N88" i="1"/>
  <c r="D97" i="1"/>
  <c r="N11" i="1"/>
  <c r="N47" i="1"/>
  <c r="N96" i="1"/>
  <c r="N79" i="1"/>
  <c r="C52" i="1"/>
  <c r="N52" i="1" s="1"/>
  <c r="N61" i="1"/>
  <c r="N25" i="1"/>
  <c r="B97" i="1"/>
  <c r="N95" i="1"/>
  <c r="N93" i="1"/>
  <c r="N94" i="1"/>
  <c r="H16" i="1"/>
  <c r="M16" i="1"/>
  <c r="N43" i="1"/>
  <c r="N90" i="1"/>
  <c r="E16" i="1"/>
  <c r="E97" i="1" s="1"/>
  <c r="N92" i="1" l="1"/>
  <c r="C97" i="1"/>
  <c r="N16" i="1"/>
  <c r="N97" i="1" s="1"/>
</calcChain>
</file>

<file path=xl/sharedStrings.xml><?xml version="1.0" encoding="utf-8"?>
<sst xmlns="http://schemas.openxmlformats.org/spreadsheetml/2006/main" count="118" uniqueCount="44">
  <si>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</si>
  <si>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</si>
  <si>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</si>
  <si>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</si>
  <si>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</si>
  <si>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</si>
  <si>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</si>
  <si>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</si>
  <si>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</si>
  <si>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</si>
  <si>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</si>
  <si>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</si>
  <si>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</si>
  <si>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</si>
  <si>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Натуральные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</si>
  <si>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</si>
  <si>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</si>
  <si>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</si>
  <si>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</si>
  <si>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</si>
  <si>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</si>
  <si>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</si>
  <si>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</si>
  <si>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</si>
  <si>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</si>
  <si>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</si>
  <si>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</si>
  <si>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</si>
  <si>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</si>
  <si>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</si>
  <si>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</si>
  <si>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</si>
  <si>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</si>
  <si>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</si>
  <si>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</si>
  <si>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</si>
  <si>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</si>
  <si>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</si>
  <si>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</si>
  <si>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</si>
  <si>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</si>
  <si>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ИТОГО год</t>
  </si>
  <si>
    <t>Итого Тернейский МО</t>
  </si>
  <si>
    <t>Фактический отпуск электрической энергии потребителям Тернейского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</si>
</sst>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4" fontId="4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2" borderId="0" xfId="0" applyFont="1" applyFill="1"/>
    <xf numFmtId="165" fontId="6" fillId="0" borderId="0" xfId="0" applyNumberFormat="1" applyFont="1" applyFill="1"/>
    <xf numFmtId="4" fontId="6" fillId="0" borderId="0" xfId="0" applyNumberFormat="1" applyFont="1" applyFill="1"/>
    <xf numFmtId="4" fontId="10" fillId="0" borderId="8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5/&#1069;&#1083;&#1077;&#1082;&#1090;&#1088;&#1086;/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 рабочий"/>
    </sheetNames>
    <sheetDataSet>
      <sheetData sheetId="0">
        <row r="23">
          <cell r="D23">
            <v>699767.76</v>
          </cell>
        </row>
        <row r="24">
          <cell r="D24">
            <v>20016</v>
          </cell>
        </row>
        <row r="25">
          <cell r="D25">
            <v>21085</v>
          </cell>
        </row>
        <row r="26">
          <cell r="D26">
            <v>12659</v>
          </cell>
        </row>
        <row r="27">
          <cell r="D27">
            <v>103162.33</v>
          </cell>
        </row>
        <row r="37">
          <cell r="D37">
            <v>142976.29999999999</v>
          </cell>
        </row>
        <row r="38">
          <cell r="D38">
            <v>4028</v>
          </cell>
        </row>
        <row r="39">
          <cell r="D39">
            <v>4593</v>
          </cell>
        </row>
        <row r="41">
          <cell r="D41">
            <v>10369</v>
          </cell>
        </row>
        <row r="44">
          <cell r="D44">
            <v>55867.199999999997</v>
          </cell>
        </row>
        <row r="45">
          <cell r="D45">
            <v>2393.547</v>
          </cell>
        </row>
        <row r="46">
          <cell r="D46">
            <v>7609</v>
          </cell>
        </row>
        <row r="47">
          <cell r="D47">
            <v>6813</v>
          </cell>
        </row>
        <row r="48">
          <cell r="D48">
            <v>9975</v>
          </cell>
        </row>
        <row r="63">
          <cell r="D63">
            <v>36830.82</v>
          </cell>
        </row>
        <row r="64">
          <cell r="D64">
            <v>285</v>
          </cell>
        </row>
        <row r="65">
          <cell r="D65">
            <v>6080</v>
          </cell>
        </row>
        <row r="66">
          <cell r="D66">
            <v>3768</v>
          </cell>
        </row>
        <row r="69">
          <cell r="D69">
            <v>37843.879999999997</v>
          </cell>
        </row>
        <row r="70">
          <cell r="D70">
            <v>2588</v>
          </cell>
        </row>
        <row r="71">
          <cell r="D71">
            <v>24</v>
          </cell>
        </row>
        <row r="72">
          <cell r="D72">
            <v>4007</v>
          </cell>
        </row>
      </sheetData>
      <sheetData sheetId="1">
        <row r="23">
          <cell r="D23">
            <v>745750.94969998999</v>
          </cell>
        </row>
        <row r="24">
          <cell r="D24">
            <v>21729.5</v>
          </cell>
        </row>
        <row r="25">
          <cell r="D25">
            <v>20975</v>
          </cell>
        </row>
        <row r="26">
          <cell r="D26">
            <v>14231.958000000001</v>
          </cell>
        </row>
        <row r="27">
          <cell r="D27">
            <v>103016.62</v>
          </cell>
        </row>
        <row r="37">
          <cell r="D37">
            <v>135467.64000000001</v>
          </cell>
        </row>
        <row r="38">
          <cell r="D38">
            <v>4723</v>
          </cell>
        </row>
        <row r="39">
          <cell r="D39">
            <v>4812</v>
          </cell>
        </row>
        <row r="41">
          <cell r="D41">
            <v>10764</v>
          </cell>
        </row>
        <row r="44">
          <cell r="D44">
            <v>51327.23</v>
          </cell>
        </row>
        <row r="45">
          <cell r="D45">
            <v>2758.4760000000001</v>
          </cell>
        </row>
        <row r="46">
          <cell r="D46">
            <v>6591</v>
          </cell>
        </row>
        <row r="47">
          <cell r="D47">
            <v>6312</v>
          </cell>
        </row>
        <row r="48">
          <cell r="D48">
            <v>9183</v>
          </cell>
        </row>
        <row r="63">
          <cell r="D63">
            <v>34629.120000000003</v>
          </cell>
        </row>
        <row r="64">
          <cell r="D64">
            <v>356</v>
          </cell>
        </row>
        <row r="65">
          <cell r="D65">
            <v>5682</v>
          </cell>
        </row>
        <row r="66">
          <cell r="D66">
            <v>4359</v>
          </cell>
        </row>
        <row r="69">
          <cell r="D69">
            <v>36426.699999999997</v>
          </cell>
        </row>
        <row r="70">
          <cell r="D70">
            <v>2887</v>
          </cell>
        </row>
        <row r="71">
          <cell r="D71">
            <v>29</v>
          </cell>
        </row>
        <row r="72">
          <cell r="D72">
            <v>4769</v>
          </cell>
        </row>
      </sheetData>
      <sheetData sheetId="2">
        <row r="23">
          <cell r="C23">
            <v>558810.26</v>
          </cell>
        </row>
        <row r="24">
          <cell r="C24">
            <v>17414.8</v>
          </cell>
        </row>
        <row r="25">
          <cell r="C25">
            <v>13326.39</v>
          </cell>
        </row>
        <row r="26">
          <cell r="C26">
            <v>11910.17</v>
          </cell>
        </row>
        <row r="27">
          <cell r="C27">
            <v>89073.77</v>
          </cell>
        </row>
        <row r="37">
          <cell r="C37">
            <v>112583.92</v>
          </cell>
        </row>
        <row r="38">
          <cell r="C38">
            <v>3510</v>
          </cell>
        </row>
        <row r="39">
          <cell r="C39">
            <v>4143</v>
          </cell>
        </row>
        <row r="41">
          <cell r="C41">
            <v>11040</v>
          </cell>
        </row>
        <row r="44">
          <cell r="C44">
            <v>42253.57</v>
          </cell>
        </row>
        <row r="45">
          <cell r="C45">
            <v>2343.2869999999998</v>
          </cell>
        </row>
        <row r="46">
          <cell r="C46">
            <v>5230</v>
          </cell>
        </row>
        <row r="47">
          <cell r="C47">
            <v>4657.7866999999997</v>
          </cell>
        </row>
        <row r="48">
          <cell r="C48">
            <v>7965</v>
          </cell>
        </row>
        <row r="63">
          <cell r="C63">
            <v>27429.02</v>
          </cell>
        </row>
        <row r="64">
          <cell r="C64">
            <v>303</v>
          </cell>
        </row>
        <row r="65">
          <cell r="C65">
            <v>4187</v>
          </cell>
        </row>
        <row r="66">
          <cell r="C66">
            <v>3491</v>
          </cell>
        </row>
        <row r="69">
          <cell r="C69">
            <v>34196.1</v>
          </cell>
        </row>
        <row r="70">
          <cell r="C70">
            <v>1852</v>
          </cell>
        </row>
        <row r="71">
          <cell r="C71">
            <v>24</v>
          </cell>
        </row>
        <row r="72">
          <cell r="C72">
            <v>4352</v>
          </cell>
        </row>
      </sheetData>
      <sheetData sheetId="3">
        <row r="11">
          <cell r="C11">
            <v>479331.14</v>
          </cell>
        </row>
        <row r="12">
          <cell r="C12">
            <v>18915.849999999999</v>
          </cell>
        </row>
        <row r="13">
          <cell r="C13">
            <v>12921</v>
          </cell>
        </row>
        <row r="14">
          <cell r="C14">
            <v>11725.45</v>
          </cell>
        </row>
        <row r="15">
          <cell r="C15">
            <v>95272.99</v>
          </cell>
        </row>
        <row r="17">
          <cell r="C17">
            <v>120359.2</v>
          </cell>
        </row>
        <row r="18">
          <cell r="C18">
            <v>3577</v>
          </cell>
        </row>
        <row r="19">
          <cell r="C19">
            <v>3512</v>
          </cell>
        </row>
        <row r="20">
          <cell r="C20">
            <v>11112</v>
          </cell>
        </row>
        <row r="22">
          <cell r="C22">
            <v>29344.84</v>
          </cell>
        </row>
        <row r="23">
          <cell r="C23">
            <v>321</v>
          </cell>
        </row>
        <row r="24">
          <cell r="C24">
            <v>3365</v>
          </cell>
        </row>
        <row r="25">
          <cell r="C25">
            <v>3203.45</v>
          </cell>
        </row>
        <row r="27">
          <cell r="C27">
            <v>38867.449999999997</v>
          </cell>
        </row>
        <row r="28">
          <cell r="C28">
            <v>1281</v>
          </cell>
        </row>
        <row r="29">
          <cell r="C29">
            <v>29</v>
          </cell>
        </row>
        <row r="30">
          <cell r="C30">
            <v>4677</v>
          </cell>
        </row>
        <row r="32">
          <cell r="C32">
            <v>44775.59</v>
          </cell>
        </row>
        <row r="33">
          <cell r="C33">
            <v>2253.6669999999999</v>
          </cell>
        </row>
        <row r="34">
          <cell r="C34">
            <v>4436</v>
          </cell>
        </row>
        <row r="35">
          <cell r="C35">
            <v>4164</v>
          </cell>
        </row>
        <row r="36">
          <cell r="C36">
            <v>6988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02"/>
  <sheetViews>
    <sheetView tabSelected="1" zoomScaleNormal="100" workbookViewId="0">
      <pane xSplit="1" ySplit="7" topLeftCell="B8" activePane="bottomRight" state="frozen"/>
      <selection activeCell="C42" sqref="C42"/>
      <selection pane="topRight" activeCell="C42" sqref="C42"/>
      <selection pane="bottomLeft" activeCell="C42" sqref="C42"/>
      <selection pane="bottomRight" activeCell="U31" sqref="T30:U31"/>
    </sheetView>
  </sheetViews>
  <sheetFormatPr defaultColWidth="9.140625" defaultRowHeight="11.25"/>
  <cols>
    <col min="1" max="1" width="17.85546875" style="2" customWidth="1"/>
    <col min="2" max="2" width="11.28515625" style="2" customWidth="1"/>
    <col min="3" max="3" width="12.28515625" style="2" customWidth="1"/>
    <col min="4" max="4" width="11.7109375" style="2" customWidth="1"/>
    <col min="5" max="5" width="12.140625" style="2" customWidth="1"/>
    <col min="6" max="6" width="11.28515625" style="2" customWidth="1"/>
    <col min="7" max="7" width="11.42578125" style="2" customWidth="1"/>
    <col min="8" max="9" width="11.5703125" style="2" customWidth="1"/>
    <col min="10" max="10" width="11.28515625" style="2" customWidth="1"/>
    <col min="11" max="11" width="11.5703125" style="2" customWidth="1"/>
    <col min="12" max="12" width="11.42578125" style="2" customWidth="1"/>
    <col min="13" max="13" width="13" style="2" customWidth="1"/>
    <col min="14" max="14" width="11.85546875" style="2" customWidth="1"/>
    <col min="15" max="16384" width="9.140625" style="2"/>
  </cols>
  <sheetData>
    <row r="2" spans="1:14" ht="15.75" customHeight="1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4">
      <c r="N3" s="3"/>
    </row>
    <row r="5" spans="1:14" s="5" customFormat="1" ht="30.75" customHeight="1">
      <c r="A5" s="28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41</v>
      </c>
    </row>
    <row r="6" spans="1:14" ht="22.5">
      <c r="A6" s="29"/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14</v>
      </c>
      <c r="L6" s="6" t="s">
        <v>14</v>
      </c>
      <c r="M6" s="6" t="s">
        <v>14</v>
      </c>
      <c r="N6" s="6" t="s">
        <v>14</v>
      </c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idden="1">
      <c r="A8" s="8" t="s">
        <v>15</v>
      </c>
      <c r="B8" s="9"/>
      <c r="C8" s="9"/>
      <c r="D8" s="9"/>
      <c r="E8" s="9"/>
      <c r="F8" s="10"/>
      <c r="G8" s="10"/>
      <c r="H8" s="10"/>
      <c r="I8" s="10"/>
      <c r="J8" s="10"/>
    </row>
    <row r="9" spans="1:14" hidden="1">
      <c r="A9" s="11" t="s">
        <v>16</v>
      </c>
      <c r="B9" s="12">
        <f>[1]январь!D30</f>
        <v>0</v>
      </c>
      <c r="C9" s="12">
        <f>[1]февраль!$D30</f>
        <v>0</v>
      </c>
      <c r="D9" s="12">
        <f>[1]март!$D30</f>
        <v>0</v>
      </c>
      <c r="E9" s="12"/>
      <c r="F9" s="12">
        <f>[1]май!D31</f>
        <v>0</v>
      </c>
      <c r="G9" s="12">
        <f>[1]июль!D28</f>
        <v>0</v>
      </c>
      <c r="H9" s="12">
        <f>[1]июль!D25</f>
        <v>0</v>
      </c>
      <c r="I9" s="12">
        <f>[1]август!$D$25</f>
        <v>0</v>
      </c>
      <c r="J9" s="12">
        <f>[1]сентябрь!$D$25</f>
        <v>0</v>
      </c>
      <c r="K9" s="12">
        <f>[1]октябрь!$D$25</f>
        <v>0</v>
      </c>
      <c r="L9" s="12">
        <f>[1]ноябрь!$D$25</f>
        <v>0</v>
      </c>
      <c r="M9" s="12">
        <f>[1]декабрь!D25</f>
        <v>0</v>
      </c>
      <c r="N9" s="12">
        <f t="shared" ref="N9:N16" si="0">B9+C9+D9+E9+F9+G9+H9+I9+J9+K9+L9+M9</f>
        <v>0</v>
      </c>
    </row>
    <row r="10" spans="1:14" hidden="1">
      <c r="A10" s="11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si="0"/>
        <v>0</v>
      </c>
    </row>
    <row r="11" spans="1:14" s="5" customFormat="1" hidden="1">
      <c r="A11" s="13" t="s">
        <v>18</v>
      </c>
      <c r="B11" s="14">
        <f t="shared" ref="B11" si="1">B9+B10</f>
        <v>0</v>
      </c>
      <c r="C11" s="14">
        <f>C9+C10</f>
        <v>0</v>
      </c>
      <c r="D11" s="14">
        <f>D9+D10</f>
        <v>0</v>
      </c>
      <c r="E11" s="14">
        <f>E9+E10</f>
        <v>0</v>
      </c>
      <c r="F11" s="14">
        <f>F9+F10</f>
        <v>0</v>
      </c>
      <c r="G11" s="14">
        <f>G9+G10</f>
        <v>0</v>
      </c>
      <c r="H11" s="14">
        <f t="shared" ref="H11" si="2">H9+H10</f>
        <v>0</v>
      </c>
      <c r="I11" s="14">
        <f>I9+I10</f>
        <v>0</v>
      </c>
      <c r="J11" s="14">
        <f>J9+J10</f>
        <v>0</v>
      </c>
      <c r="K11" s="14">
        <f>K9+K10</f>
        <v>0</v>
      </c>
      <c r="L11" s="14">
        <f t="shared" ref="L11:M11" si="3">L9+L10</f>
        <v>0</v>
      </c>
      <c r="M11" s="14">
        <f t="shared" si="3"/>
        <v>0</v>
      </c>
      <c r="N11" s="14">
        <f t="shared" si="0"/>
        <v>0</v>
      </c>
    </row>
    <row r="12" spans="1:14" hidden="1">
      <c r="A12" s="15" t="s">
        <v>19</v>
      </c>
      <c r="B12" s="16">
        <f>[1]январь!D34</f>
        <v>0</v>
      </c>
      <c r="C12" s="16">
        <f>[1]февраль!$D34</f>
        <v>0</v>
      </c>
      <c r="D12" s="16">
        <f>[1]март!$D34</f>
        <v>0</v>
      </c>
      <c r="E12" s="16"/>
      <c r="F12" s="16"/>
      <c r="G12" s="16"/>
      <c r="H12" s="16"/>
      <c r="I12" s="16"/>
      <c r="J12" s="16"/>
      <c r="K12" s="16"/>
      <c r="L12" s="16"/>
      <c r="M12" s="16"/>
      <c r="N12" s="12">
        <f t="shared" si="0"/>
        <v>0</v>
      </c>
    </row>
    <row r="13" spans="1:14" hidden="1">
      <c r="A13" s="15" t="s">
        <v>20</v>
      </c>
      <c r="B13" s="16">
        <f>[1]январь!D32</f>
        <v>0</v>
      </c>
      <c r="C13" s="16">
        <f>[1]февраль!$D32</f>
        <v>0</v>
      </c>
      <c r="D13" s="16">
        <f>[1]март!$D32</f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12">
        <f t="shared" si="0"/>
        <v>0</v>
      </c>
    </row>
    <row r="14" spans="1:14" hidden="1">
      <c r="A14" s="15" t="s">
        <v>21</v>
      </c>
      <c r="B14" s="16">
        <f>[1]январь!D31</f>
        <v>0</v>
      </c>
      <c r="C14" s="16">
        <f>[1]февраль!$D31</f>
        <v>0</v>
      </c>
      <c r="D14" s="16">
        <f>[1]март!$D31</f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2">
        <f t="shared" si="0"/>
        <v>0</v>
      </c>
    </row>
    <row r="15" spans="1:14" hidden="1">
      <c r="A15" s="15" t="s">
        <v>22</v>
      </c>
      <c r="B15" s="16">
        <f>[1]январь!D33</f>
        <v>0</v>
      </c>
      <c r="C15" s="16">
        <f>[1]февраль!$D33</f>
        <v>0</v>
      </c>
      <c r="D15" s="16">
        <f>[1]март!$D33</f>
        <v>0</v>
      </c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0"/>
        <v>0</v>
      </c>
    </row>
    <row r="16" spans="1:14" hidden="1">
      <c r="A16" s="17" t="s">
        <v>23</v>
      </c>
      <c r="B16" s="18">
        <f t="shared" ref="B16:C16" si="4">B11+B12+B13+B14+B15</f>
        <v>0</v>
      </c>
      <c r="C16" s="18">
        <f t="shared" si="4"/>
        <v>0</v>
      </c>
      <c r="D16" s="18">
        <f>D11+D12+D13+D14+D15</f>
        <v>0</v>
      </c>
      <c r="E16" s="18">
        <f>E11+E12+E13+E14+E15</f>
        <v>0</v>
      </c>
      <c r="F16" s="18">
        <f>F11+F12+F13+F14+F15</f>
        <v>0</v>
      </c>
      <c r="G16" s="18">
        <f>G11+G12+G13+G14+G15</f>
        <v>0</v>
      </c>
      <c r="H16" s="18">
        <f t="shared" ref="H16" si="5">H11+H12+H13+H14+H15</f>
        <v>0</v>
      </c>
      <c r="I16" s="18">
        <f>I11+I12+I13+I14+I15</f>
        <v>0</v>
      </c>
      <c r="J16" s="18">
        <f>J11+J12+J13+J14+J15</f>
        <v>0</v>
      </c>
      <c r="K16" s="18">
        <f>K11+K12+K13+K14+K15</f>
        <v>0</v>
      </c>
      <c r="L16" s="18">
        <f t="shared" ref="L16:M16" si="6">L11+L12+L13+L14+L15</f>
        <v>0</v>
      </c>
      <c r="M16" s="18">
        <f t="shared" si="6"/>
        <v>0</v>
      </c>
      <c r="N16" s="18">
        <f t="shared" si="0"/>
        <v>0</v>
      </c>
    </row>
    <row r="17" spans="1:14">
      <c r="A17" s="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"/>
    </row>
    <row r="18" spans="1:14">
      <c r="A18" s="11" t="s">
        <v>16</v>
      </c>
      <c r="B18" s="12">
        <f>[1]январь!D37</f>
        <v>142976.29999999999</v>
      </c>
      <c r="C18" s="12">
        <f>[1]февраль!$D37</f>
        <v>135467.64000000001</v>
      </c>
      <c r="D18" s="12">
        <f>[1]март!$C$37</f>
        <v>112583.92</v>
      </c>
      <c r="E18" s="12">
        <f>[1]апрель!$C$17</f>
        <v>120359.2</v>
      </c>
      <c r="F18" s="12">
        <f>[1]май!$C$17</f>
        <v>0</v>
      </c>
      <c r="G18" s="12">
        <f>[1]июль!$C$17</f>
        <v>0</v>
      </c>
      <c r="H18" s="12">
        <f>[1]июль!$C$17</f>
        <v>0</v>
      </c>
      <c r="I18" s="12">
        <f>[1]август!$C$17</f>
        <v>0</v>
      </c>
      <c r="J18" s="12">
        <f>[1]сентябрь!$C$17</f>
        <v>0</v>
      </c>
      <c r="K18" s="12">
        <f>[1]октябрь!$C$17</f>
        <v>0</v>
      </c>
      <c r="L18" s="12">
        <f>[1]ноябрь!$C$17</f>
        <v>0</v>
      </c>
      <c r="M18" s="12">
        <f>[1]декабрь!$C$17</f>
        <v>0</v>
      </c>
      <c r="N18" s="12">
        <f t="shared" ref="N18:N25" si="7">B18+C18+D18+E18+F18+G18+H18+I18+J18+K18+L18+M18</f>
        <v>511387.06</v>
      </c>
    </row>
    <row r="19" spans="1:14">
      <c r="A19" s="11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f t="shared" si="7"/>
        <v>0</v>
      </c>
    </row>
    <row r="20" spans="1:14">
      <c r="A20" s="13" t="s">
        <v>18</v>
      </c>
      <c r="B20" s="14">
        <f t="shared" ref="B20" si="8">B18+B19</f>
        <v>142976.29999999999</v>
      </c>
      <c r="C20" s="14">
        <f>C18+C19</f>
        <v>135467.64000000001</v>
      </c>
      <c r="D20" s="14">
        <f>D18+D19</f>
        <v>112583.92</v>
      </c>
      <c r="E20" s="14">
        <f>E18+E19</f>
        <v>120359.2</v>
      </c>
      <c r="F20" s="14">
        <f>F18+F19</f>
        <v>0</v>
      </c>
      <c r="G20" s="14">
        <f>G18+G19</f>
        <v>0</v>
      </c>
      <c r="H20" s="14">
        <f t="shared" ref="H20:M20" si="9">H18+H19</f>
        <v>0</v>
      </c>
      <c r="I20" s="14">
        <f t="shared" si="9"/>
        <v>0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7"/>
        <v>511387.06</v>
      </c>
    </row>
    <row r="21" spans="1:14">
      <c r="A21" s="15" t="s">
        <v>19</v>
      </c>
      <c r="B21" s="16">
        <f>[1]январь!D41</f>
        <v>10369</v>
      </c>
      <c r="C21" s="16">
        <f>[1]февраль!$D41</f>
        <v>10764</v>
      </c>
      <c r="D21" s="16">
        <f>[1]март!$C$41</f>
        <v>11040</v>
      </c>
      <c r="E21" s="16">
        <f>[1]апрель!$C$20</f>
        <v>11112</v>
      </c>
      <c r="F21" s="16">
        <f>[1]май!$C$20</f>
        <v>0</v>
      </c>
      <c r="G21" s="16">
        <f>[1]июль!$C$20</f>
        <v>0</v>
      </c>
      <c r="H21" s="16">
        <f>[1]июль!$C$20</f>
        <v>0</v>
      </c>
      <c r="I21" s="16">
        <f>[1]август!$C$20</f>
        <v>0</v>
      </c>
      <c r="J21" s="16">
        <f>[1]сентябрь!$C$20</f>
        <v>0</v>
      </c>
      <c r="K21" s="16">
        <f>[1]октябрь!$C$20</f>
        <v>0</v>
      </c>
      <c r="L21" s="16">
        <f>[1]ноябрь!$C$20</f>
        <v>0</v>
      </c>
      <c r="M21" s="16">
        <f>[1]декабрь!$C$20</f>
        <v>0</v>
      </c>
      <c r="N21" s="12">
        <f t="shared" si="7"/>
        <v>43285</v>
      </c>
    </row>
    <row r="22" spans="1:14">
      <c r="A22" s="15" t="s">
        <v>20</v>
      </c>
      <c r="B22" s="16">
        <f>[1]январь!D39</f>
        <v>4593</v>
      </c>
      <c r="C22" s="16">
        <f>[1]февраль!$D39</f>
        <v>4812</v>
      </c>
      <c r="D22" s="16">
        <f>[1]март!$C$39</f>
        <v>4143</v>
      </c>
      <c r="E22" s="16">
        <f>[1]апрель!$C$19</f>
        <v>3512</v>
      </c>
      <c r="F22" s="16">
        <f>[1]май!$C$19</f>
        <v>0</v>
      </c>
      <c r="G22" s="16">
        <f>[1]июль!$C$19</f>
        <v>0</v>
      </c>
      <c r="H22" s="16">
        <f>[1]июль!$C$19</f>
        <v>0</v>
      </c>
      <c r="I22" s="16">
        <f>[1]август!$C$19</f>
        <v>0</v>
      </c>
      <c r="J22" s="16">
        <f>[1]сентябрь!$C$19</f>
        <v>0</v>
      </c>
      <c r="K22" s="16">
        <f>[1]октябрь!$C$19</f>
        <v>0</v>
      </c>
      <c r="L22" s="16">
        <f>[1]ноябрь!$C$19</f>
        <v>0</v>
      </c>
      <c r="M22" s="16">
        <f>[1]декабрь!$C$19</f>
        <v>0</v>
      </c>
      <c r="N22" s="12">
        <f t="shared" si="7"/>
        <v>17060</v>
      </c>
    </row>
    <row r="23" spans="1:14">
      <c r="A23" s="15" t="s">
        <v>21</v>
      </c>
      <c r="B23" s="16">
        <f>[1]январь!D38</f>
        <v>4028</v>
      </c>
      <c r="C23" s="16">
        <f>[1]февраль!$D38</f>
        <v>4723</v>
      </c>
      <c r="D23" s="16">
        <f>[1]март!$C$38</f>
        <v>3510</v>
      </c>
      <c r="E23" s="16">
        <f>[1]апрель!$C$18</f>
        <v>3577</v>
      </c>
      <c r="F23" s="16">
        <f>[1]май!$C$18</f>
        <v>0</v>
      </c>
      <c r="G23" s="16">
        <f>[1]июль!$C$18</f>
        <v>0</v>
      </c>
      <c r="H23" s="16">
        <f>[1]июль!$C$18</f>
        <v>0</v>
      </c>
      <c r="I23" s="16">
        <f>[1]август!$C$18</f>
        <v>0</v>
      </c>
      <c r="J23" s="16">
        <f>[1]сентябрь!$C$18</f>
        <v>0</v>
      </c>
      <c r="K23" s="16">
        <f>[1]октябрь!$C$18</f>
        <v>0</v>
      </c>
      <c r="L23" s="16">
        <f>[1]ноябрь!$C$18</f>
        <v>0</v>
      </c>
      <c r="M23" s="16">
        <f>[1]декабрь!$C$18</f>
        <v>0</v>
      </c>
      <c r="N23" s="12">
        <f t="shared" si="7"/>
        <v>15838</v>
      </c>
    </row>
    <row r="24" spans="1:14">
      <c r="A24" s="15" t="s">
        <v>22</v>
      </c>
      <c r="B24" s="16">
        <f>[1]январь!D40</f>
        <v>0</v>
      </c>
      <c r="C24" s="16">
        <f>[1]февраль!$D40</f>
        <v>0</v>
      </c>
      <c r="D24" s="16">
        <f>[1]март!$D40</f>
        <v>0</v>
      </c>
      <c r="E24" s="16">
        <f>[1]апрель!$D40</f>
        <v>0</v>
      </c>
      <c r="F24" s="16">
        <f>[1]май!$D40</f>
        <v>0</v>
      </c>
      <c r="G24" s="16">
        <f>[1]июль!$D40</f>
        <v>0</v>
      </c>
      <c r="H24" s="16">
        <f>[1]июль!$D40</f>
        <v>0</v>
      </c>
      <c r="I24" s="16">
        <f>[1]август!$D40</f>
        <v>0</v>
      </c>
      <c r="J24" s="16">
        <f>[1]сентябрь!$D40</f>
        <v>0</v>
      </c>
      <c r="K24" s="16">
        <f>[1]октябрь!$D40</f>
        <v>0</v>
      </c>
      <c r="L24" s="16">
        <f>[1]ноябрь!$D40</f>
        <v>0</v>
      </c>
      <c r="M24" s="16">
        <f>[1]декабрь!$D40</f>
        <v>0</v>
      </c>
      <c r="N24" s="12">
        <f t="shared" si="7"/>
        <v>0</v>
      </c>
    </row>
    <row r="25" spans="1:14">
      <c r="A25" s="17" t="s">
        <v>25</v>
      </c>
      <c r="B25" s="18">
        <f t="shared" ref="B25" si="10">B20+B21+B22+B23+B24</f>
        <v>161966.29999999999</v>
      </c>
      <c r="C25" s="18">
        <f t="shared" ref="C25:K25" si="11">C20+C21+C22+C23+C24</f>
        <v>155766.64000000001</v>
      </c>
      <c r="D25" s="18">
        <f t="shared" si="11"/>
        <v>131276.91999999998</v>
      </c>
      <c r="E25" s="18">
        <f t="shared" ref="E25:F25" si="12">E20+E21+E22+E23+E24</f>
        <v>138560.20000000001</v>
      </c>
      <c r="F25" s="18">
        <f t="shared" si="12"/>
        <v>0</v>
      </c>
      <c r="G25" s="18">
        <f t="shared" ref="G25:M25" si="13">G20+G21+G22+G23+G24</f>
        <v>0</v>
      </c>
      <c r="H25" s="18">
        <f t="shared" ref="H25:M25" si="14">H20+H21+H22+H23+H24</f>
        <v>0</v>
      </c>
      <c r="I25" s="18">
        <f t="shared" si="14"/>
        <v>0</v>
      </c>
      <c r="J25" s="18">
        <f t="shared" si="14"/>
        <v>0</v>
      </c>
      <c r="K25" s="18">
        <f t="shared" si="14"/>
        <v>0</v>
      </c>
      <c r="L25" s="18">
        <f t="shared" si="14"/>
        <v>0</v>
      </c>
      <c r="M25" s="18">
        <f t="shared" si="14"/>
        <v>0</v>
      </c>
      <c r="N25" s="18">
        <f t="shared" si="7"/>
        <v>587570.06000000006</v>
      </c>
    </row>
    <row r="26" spans="1:14">
      <c r="A26" s="8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8"/>
    </row>
    <row r="27" spans="1:14">
      <c r="A27" s="11" t="s">
        <v>16</v>
      </c>
      <c r="B27" s="12">
        <f>[1]январь!D63</f>
        <v>36830.82</v>
      </c>
      <c r="C27" s="12">
        <f>[1]февраль!$D63</f>
        <v>34629.120000000003</v>
      </c>
      <c r="D27" s="12">
        <f>[1]март!$C$63</f>
        <v>27429.02</v>
      </c>
      <c r="E27" s="12">
        <f>[1]апрель!$C$22</f>
        <v>29344.84</v>
      </c>
      <c r="F27" s="12">
        <f>[1]май!$C$22</f>
        <v>0</v>
      </c>
      <c r="G27" s="12">
        <f>[1]июль!$C$22</f>
        <v>0</v>
      </c>
      <c r="H27" s="12">
        <f>[1]июль!$C$22</f>
        <v>0</v>
      </c>
      <c r="I27" s="12">
        <f>[1]август!$C$22</f>
        <v>0</v>
      </c>
      <c r="J27" s="12">
        <f>[1]сентябрь!$C$22</f>
        <v>0</v>
      </c>
      <c r="K27" s="12">
        <f>[1]октябрь!$C$22</f>
        <v>0</v>
      </c>
      <c r="L27" s="12">
        <f>[1]ноябрь!$C$22</f>
        <v>0</v>
      </c>
      <c r="M27" s="12">
        <f>[1]декабрь!$C$22</f>
        <v>0</v>
      </c>
      <c r="N27" s="12">
        <f t="shared" ref="N27:N34" si="15">B27+C27+D27+E27+F27+G27+H27+I27+J27+K27+L27+M27</f>
        <v>128233.8</v>
      </c>
    </row>
    <row r="28" spans="1:14">
      <c r="A28" s="11" t="s">
        <v>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f t="shared" si="15"/>
        <v>0</v>
      </c>
    </row>
    <row r="29" spans="1:14">
      <c r="A29" s="13" t="s">
        <v>18</v>
      </c>
      <c r="B29" s="14">
        <f t="shared" ref="B29" si="16">B27+B28</f>
        <v>36830.82</v>
      </c>
      <c r="C29" s="14">
        <f>C27+C28</f>
        <v>34629.120000000003</v>
      </c>
      <c r="D29" s="14">
        <f>D27+D28</f>
        <v>27429.02</v>
      </c>
      <c r="E29" s="14">
        <f>E27+E28</f>
        <v>29344.84</v>
      </c>
      <c r="F29" s="14">
        <f>F27+F28</f>
        <v>0</v>
      </c>
      <c r="G29" s="14">
        <f>G27+G28</f>
        <v>0</v>
      </c>
      <c r="H29" s="14">
        <f t="shared" ref="H29:M29" si="17">H27+H28</f>
        <v>0</v>
      </c>
      <c r="I29" s="14">
        <f t="shared" si="17"/>
        <v>0</v>
      </c>
      <c r="J29" s="14">
        <f t="shared" si="17"/>
        <v>0</v>
      </c>
      <c r="K29" s="14">
        <f t="shared" si="17"/>
        <v>0</v>
      </c>
      <c r="L29" s="14">
        <f t="shared" si="17"/>
        <v>0</v>
      </c>
      <c r="M29" s="14">
        <f t="shared" si="17"/>
        <v>0</v>
      </c>
      <c r="N29" s="14">
        <f t="shared" si="15"/>
        <v>128233.8</v>
      </c>
    </row>
    <row r="30" spans="1:14">
      <c r="A30" s="15" t="s">
        <v>19</v>
      </c>
      <c r="B30" s="16">
        <f>[1]январь!D66</f>
        <v>3768</v>
      </c>
      <c r="C30" s="16">
        <f>[1]февраль!$D66</f>
        <v>4359</v>
      </c>
      <c r="D30" s="16">
        <f>[1]март!$C$66</f>
        <v>3491</v>
      </c>
      <c r="E30" s="16">
        <f>[1]апрель!$C$25</f>
        <v>3203.45</v>
      </c>
      <c r="F30" s="16">
        <f>[1]май!$C$25</f>
        <v>0</v>
      </c>
      <c r="G30" s="16">
        <f>[1]июль!$C$25</f>
        <v>0</v>
      </c>
      <c r="H30" s="16">
        <f>[1]июль!$C$25</f>
        <v>0</v>
      </c>
      <c r="I30" s="16">
        <f>[1]август!$C$25</f>
        <v>0</v>
      </c>
      <c r="J30" s="16">
        <f>[1]сентябрь!$C$25</f>
        <v>0</v>
      </c>
      <c r="K30" s="16">
        <f>[1]октябрь!$C$25</f>
        <v>0</v>
      </c>
      <c r="L30" s="16">
        <f>[1]ноябрь!$C$25</f>
        <v>0</v>
      </c>
      <c r="M30" s="16">
        <f>[1]декабрь!$C$25</f>
        <v>0</v>
      </c>
      <c r="N30" s="12">
        <f t="shared" si="15"/>
        <v>14821.45</v>
      </c>
    </row>
    <row r="31" spans="1:14">
      <c r="A31" s="15" t="s">
        <v>20</v>
      </c>
      <c r="B31" s="16">
        <f>[1]январь!D65</f>
        <v>6080</v>
      </c>
      <c r="C31" s="16">
        <f>[1]февраль!$D65</f>
        <v>5682</v>
      </c>
      <c r="D31" s="16">
        <f>[1]март!$C$65</f>
        <v>4187</v>
      </c>
      <c r="E31" s="16">
        <f>[1]апрель!$C$24</f>
        <v>3365</v>
      </c>
      <c r="F31" s="16">
        <f>[1]май!$C$24</f>
        <v>0</v>
      </c>
      <c r="G31" s="16">
        <f>[1]июль!$C$24</f>
        <v>0</v>
      </c>
      <c r="H31" s="16">
        <f>[1]июль!$C$24</f>
        <v>0</v>
      </c>
      <c r="I31" s="16">
        <f>[1]август!$C$24</f>
        <v>0</v>
      </c>
      <c r="J31" s="16">
        <f>[1]сентябрь!$C$24</f>
        <v>0</v>
      </c>
      <c r="K31" s="16">
        <f>[1]октябрь!$C$24</f>
        <v>0</v>
      </c>
      <c r="L31" s="16">
        <f>[1]ноябрь!$C$24</f>
        <v>0</v>
      </c>
      <c r="M31" s="16">
        <f>[1]декабрь!$C$24</f>
        <v>0</v>
      </c>
      <c r="N31" s="12">
        <f t="shared" si="15"/>
        <v>19314</v>
      </c>
    </row>
    <row r="32" spans="1:14">
      <c r="A32" s="15" t="s">
        <v>21</v>
      </c>
      <c r="B32" s="16">
        <f>[1]январь!D64</f>
        <v>285</v>
      </c>
      <c r="C32" s="16">
        <f>[1]февраль!$D64</f>
        <v>356</v>
      </c>
      <c r="D32" s="16">
        <f>[1]март!$C$64</f>
        <v>303</v>
      </c>
      <c r="E32" s="16">
        <f>[1]апрель!$C$23</f>
        <v>321</v>
      </c>
      <c r="F32" s="16">
        <f>[1]май!$C$23</f>
        <v>0</v>
      </c>
      <c r="G32" s="16">
        <f>[1]июль!$C$23</f>
        <v>0</v>
      </c>
      <c r="H32" s="16">
        <f>[1]июль!$C$23</f>
        <v>0</v>
      </c>
      <c r="I32" s="16">
        <f>[1]август!$C$23</f>
        <v>0</v>
      </c>
      <c r="J32" s="16">
        <f>[1]сентябрь!$C$23</f>
        <v>0</v>
      </c>
      <c r="K32" s="16">
        <f>[1]октябрь!$C$23</f>
        <v>0</v>
      </c>
      <c r="L32" s="16">
        <f>[1]ноябрь!$C$23</f>
        <v>0</v>
      </c>
      <c r="M32" s="16">
        <f>[1]декабрь!$C$23</f>
        <v>0</v>
      </c>
      <c r="N32" s="12">
        <f t="shared" si="15"/>
        <v>1265</v>
      </c>
    </row>
    <row r="33" spans="1:14">
      <c r="A33" s="15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2">
        <f t="shared" si="15"/>
        <v>0</v>
      </c>
    </row>
    <row r="34" spans="1:14">
      <c r="A34" s="17" t="s">
        <v>27</v>
      </c>
      <c r="B34" s="18">
        <f t="shared" ref="B34" si="18">B29+B30+B31+B32+B33</f>
        <v>46963.82</v>
      </c>
      <c r="C34" s="18">
        <f t="shared" ref="C34:K34" si="19">C29+C30+C31+C32+C33</f>
        <v>45026.12</v>
      </c>
      <c r="D34" s="18">
        <f t="shared" si="19"/>
        <v>35410.020000000004</v>
      </c>
      <c r="E34" s="18">
        <f t="shared" ref="E34:F34" si="20">E29+E30+E31+E32+E33</f>
        <v>36234.29</v>
      </c>
      <c r="F34" s="18">
        <f t="shared" si="20"/>
        <v>0</v>
      </c>
      <c r="G34" s="18">
        <f t="shared" ref="G34:M34" si="21">G29+G30+G31+G32+G33</f>
        <v>0</v>
      </c>
      <c r="H34" s="18">
        <f t="shared" ref="H34:M34" si="22">H29+H30+H31+H32+H33</f>
        <v>0</v>
      </c>
      <c r="I34" s="18">
        <f t="shared" si="22"/>
        <v>0</v>
      </c>
      <c r="J34" s="18">
        <f t="shared" si="22"/>
        <v>0</v>
      </c>
      <c r="K34" s="18">
        <f t="shared" si="22"/>
        <v>0</v>
      </c>
      <c r="L34" s="18">
        <f t="shared" si="22"/>
        <v>0</v>
      </c>
      <c r="M34" s="18">
        <f t="shared" si="22"/>
        <v>0</v>
      </c>
      <c r="N34" s="18">
        <f t="shared" si="15"/>
        <v>163634.25</v>
      </c>
    </row>
    <row r="35" spans="1:14">
      <c r="A35" s="8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8"/>
    </row>
    <row r="36" spans="1:14">
      <c r="A36" s="11" t="s">
        <v>16</v>
      </c>
      <c r="B36" s="12">
        <f>[1]январь!D44</f>
        <v>55867.199999999997</v>
      </c>
      <c r="C36" s="12">
        <f>[1]февраль!$D44</f>
        <v>51327.23</v>
      </c>
      <c r="D36" s="12">
        <f>[1]март!$C$44</f>
        <v>42253.57</v>
      </c>
      <c r="E36" s="12">
        <f>[1]апрель!$C$32</f>
        <v>44775.59</v>
      </c>
      <c r="F36" s="12">
        <f>[1]май!$C$32</f>
        <v>0</v>
      </c>
      <c r="G36" s="12">
        <f>[1]июль!$C$32</f>
        <v>0</v>
      </c>
      <c r="H36" s="12">
        <f>[1]июль!$C$32</f>
        <v>0</v>
      </c>
      <c r="I36" s="12">
        <f>[1]август!$C$32</f>
        <v>0</v>
      </c>
      <c r="J36" s="12">
        <f>[1]сентябрь!$C$32</f>
        <v>0</v>
      </c>
      <c r="K36" s="12">
        <f>[1]октябрь!$C$32</f>
        <v>0</v>
      </c>
      <c r="L36" s="12">
        <f>[1]ноябрь!$C$32</f>
        <v>0</v>
      </c>
      <c r="M36" s="12">
        <f>[1]декабрь!$C$32</f>
        <v>0</v>
      </c>
      <c r="N36" s="12">
        <f t="shared" ref="N36:N43" si="23">B36+C36+D36+E36+F36+G36+H36+I36+J36+K36+L36+M36</f>
        <v>194223.59</v>
      </c>
    </row>
    <row r="37" spans="1:14">
      <c r="A37" s="11" t="s">
        <v>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23"/>
        <v>0</v>
      </c>
    </row>
    <row r="38" spans="1:14">
      <c r="A38" s="13" t="s">
        <v>18</v>
      </c>
      <c r="B38" s="14">
        <f t="shared" ref="B38" si="24">B36+B37</f>
        <v>55867.199999999997</v>
      </c>
      <c r="C38" s="14">
        <f>C36+C37</f>
        <v>51327.23</v>
      </c>
      <c r="D38" s="14">
        <f>D36+D37</f>
        <v>42253.57</v>
      </c>
      <c r="E38" s="14">
        <f>E36+E37</f>
        <v>44775.59</v>
      </c>
      <c r="F38" s="14">
        <f>F36+F37</f>
        <v>0</v>
      </c>
      <c r="G38" s="14">
        <f>G36+G37</f>
        <v>0</v>
      </c>
      <c r="H38" s="14">
        <f t="shared" ref="H38:M38" si="25">H36+H37</f>
        <v>0</v>
      </c>
      <c r="I38" s="14">
        <f t="shared" si="25"/>
        <v>0</v>
      </c>
      <c r="J38" s="14">
        <f t="shared" si="25"/>
        <v>0</v>
      </c>
      <c r="K38" s="14">
        <f t="shared" si="25"/>
        <v>0</v>
      </c>
      <c r="L38" s="14">
        <f t="shared" si="25"/>
        <v>0</v>
      </c>
      <c r="M38" s="14">
        <f t="shared" si="25"/>
        <v>0</v>
      </c>
      <c r="N38" s="14">
        <f t="shared" si="23"/>
        <v>194223.59</v>
      </c>
    </row>
    <row r="39" spans="1:14">
      <c r="A39" s="15" t="s">
        <v>19</v>
      </c>
      <c r="B39" s="16">
        <f>[1]январь!D48</f>
        <v>9975</v>
      </c>
      <c r="C39" s="16">
        <f>[1]февраль!$D48</f>
        <v>9183</v>
      </c>
      <c r="D39" s="16">
        <f>[1]март!$C$48</f>
        <v>7965</v>
      </c>
      <c r="E39" s="16">
        <f>[1]апрель!$C$36</f>
        <v>6988</v>
      </c>
      <c r="F39" s="16">
        <f>[1]май!$C$36</f>
        <v>0</v>
      </c>
      <c r="G39" s="16">
        <f>[1]июль!$C$36</f>
        <v>0</v>
      </c>
      <c r="H39" s="16">
        <f>[1]июль!$C$36</f>
        <v>0</v>
      </c>
      <c r="I39" s="16">
        <f>[1]август!$C$36</f>
        <v>0</v>
      </c>
      <c r="J39" s="16">
        <f>[1]сентябрь!$C$36</f>
        <v>0</v>
      </c>
      <c r="K39" s="16">
        <f>[1]октябрь!$C$36</f>
        <v>0</v>
      </c>
      <c r="L39" s="16">
        <f>[1]ноябрь!$C$36</f>
        <v>0</v>
      </c>
      <c r="M39" s="16">
        <f>[1]декабрь!$C$36</f>
        <v>0</v>
      </c>
      <c r="N39" s="12">
        <f t="shared" si="23"/>
        <v>34111</v>
      </c>
    </row>
    <row r="40" spans="1:14">
      <c r="A40" s="15" t="s">
        <v>20</v>
      </c>
      <c r="B40" s="16">
        <f>[1]январь!D46</f>
        <v>7609</v>
      </c>
      <c r="C40" s="16">
        <f>[1]февраль!$D46</f>
        <v>6591</v>
      </c>
      <c r="D40" s="16">
        <f>[1]март!$C$46</f>
        <v>5230</v>
      </c>
      <c r="E40" s="16">
        <f>[1]апрель!$C$34</f>
        <v>4436</v>
      </c>
      <c r="F40" s="16">
        <f>[1]май!$C$34</f>
        <v>0</v>
      </c>
      <c r="G40" s="16">
        <f>[1]июль!$C$34</f>
        <v>0</v>
      </c>
      <c r="H40" s="16">
        <f>[1]июль!$C$34</f>
        <v>0</v>
      </c>
      <c r="I40" s="16">
        <f>[1]август!$C$34</f>
        <v>0</v>
      </c>
      <c r="J40" s="16">
        <f>[1]сентябрь!$C$34</f>
        <v>0</v>
      </c>
      <c r="K40" s="16">
        <f>[1]октябрь!$C$34</f>
        <v>0</v>
      </c>
      <c r="L40" s="16">
        <f>[1]ноябрь!$C$34</f>
        <v>0</v>
      </c>
      <c r="M40" s="16">
        <f>[1]декабрь!$C$34</f>
        <v>0</v>
      </c>
      <c r="N40" s="12">
        <f t="shared" si="23"/>
        <v>23866</v>
      </c>
    </row>
    <row r="41" spans="1:14">
      <c r="A41" s="15" t="s">
        <v>21</v>
      </c>
      <c r="B41" s="16">
        <f>[1]январь!D45</f>
        <v>2393.547</v>
      </c>
      <c r="C41" s="16">
        <f>[1]февраль!$D45</f>
        <v>2758.4760000000001</v>
      </c>
      <c r="D41" s="16">
        <f>[1]март!$C$45</f>
        <v>2343.2869999999998</v>
      </c>
      <c r="E41" s="16">
        <f>[1]апрель!$C$33</f>
        <v>2253.6669999999999</v>
      </c>
      <c r="F41" s="16">
        <f>[1]май!$C$33</f>
        <v>0</v>
      </c>
      <c r="G41" s="16">
        <f>[1]июль!$C$33</f>
        <v>0</v>
      </c>
      <c r="H41" s="16">
        <f>[1]июль!$C$33</f>
        <v>0</v>
      </c>
      <c r="I41" s="16">
        <f>[1]август!$C$33</f>
        <v>0</v>
      </c>
      <c r="J41" s="16">
        <f>[1]сентябрь!$C$33</f>
        <v>0</v>
      </c>
      <c r="K41" s="16">
        <f>[1]октябрь!$C$33</f>
        <v>0</v>
      </c>
      <c r="L41" s="16">
        <f>[1]ноябрь!$C$33</f>
        <v>0</v>
      </c>
      <c r="M41" s="16">
        <f>[1]декабрь!$C$33</f>
        <v>0</v>
      </c>
      <c r="N41" s="12">
        <f t="shared" si="23"/>
        <v>9748.976999999999</v>
      </c>
    </row>
    <row r="42" spans="1:14">
      <c r="A42" s="15" t="s">
        <v>22</v>
      </c>
      <c r="B42" s="16">
        <f>[1]январь!D47</f>
        <v>6813</v>
      </c>
      <c r="C42" s="16">
        <f>[1]февраль!$D47</f>
        <v>6312</v>
      </c>
      <c r="D42" s="16">
        <f>[1]март!$C$47</f>
        <v>4657.7866999999997</v>
      </c>
      <c r="E42" s="16">
        <f>[1]апрель!$C$35</f>
        <v>4164</v>
      </c>
      <c r="F42" s="16">
        <f>[1]май!$C$35</f>
        <v>0</v>
      </c>
      <c r="G42" s="16">
        <f>[1]июль!$C$35</f>
        <v>0</v>
      </c>
      <c r="H42" s="16">
        <f>[1]июль!$C$35</f>
        <v>0</v>
      </c>
      <c r="I42" s="16">
        <f>[1]август!$C$35</f>
        <v>0</v>
      </c>
      <c r="J42" s="16">
        <f>[1]сентябрь!$C$35</f>
        <v>0</v>
      </c>
      <c r="K42" s="16">
        <f>[1]октябрь!$C$35</f>
        <v>0</v>
      </c>
      <c r="L42" s="16">
        <f>[1]ноябрь!$C$35</f>
        <v>0</v>
      </c>
      <c r="M42" s="16">
        <f>[1]декабрь!$C$35</f>
        <v>0</v>
      </c>
      <c r="N42" s="12">
        <f t="shared" si="23"/>
        <v>21946.786700000001</v>
      </c>
    </row>
    <row r="43" spans="1:14">
      <c r="A43" s="17" t="s">
        <v>29</v>
      </c>
      <c r="B43" s="18">
        <f t="shared" ref="B43" si="26">B38+B39+B40+B41+B42</f>
        <v>82657.747000000003</v>
      </c>
      <c r="C43" s="18">
        <f t="shared" ref="C43:K43" si="27">C38+C39+C40+C41+C42</f>
        <v>76171.706000000006</v>
      </c>
      <c r="D43" s="18">
        <f t="shared" si="27"/>
        <v>62449.643699999993</v>
      </c>
      <c r="E43" s="18">
        <f t="shared" ref="E43:F43" si="28">E38+E39+E40+E41+E42</f>
        <v>62617.256999999998</v>
      </c>
      <c r="F43" s="18">
        <f t="shared" si="28"/>
        <v>0</v>
      </c>
      <c r="G43" s="18">
        <f t="shared" ref="G43:M43" si="29">G38+G39+G40+G41+G42</f>
        <v>0</v>
      </c>
      <c r="H43" s="18">
        <f t="shared" ref="H43:M43" si="30">H38+H39+H40+H41+H42</f>
        <v>0</v>
      </c>
      <c r="I43" s="18">
        <f t="shared" si="30"/>
        <v>0</v>
      </c>
      <c r="J43" s="18">
        <f t="shared" si="30"/>
        <v>0</v>
      </c>
      <c r="K43" s="18">
        <f t="shared" si="30"/>
        <v>0</v>
      </c>
      <c r="L43" s="18">
        <f t="shared" si="30"/>
        <v>0</v>
      </c>
      <c r="M43" s="18">
        <f t="shared" si="30"/>
        <v>0</v>
      </c>
      <c r="N43" s="18">
        <f t="shared" si="23"/>
        <v>283896.35369999998</v>
      </c>
    </row>
    <row r="44" spans="1:14" hidden="1">
      <c r="A44" s="8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8"/>
    </row>
    <row r="45" spans="1:14" hidden="1">
      <c r="A45" s="11" t="s">
        <v>16</v>
      </c>
      <c r="B45" s="12">
        <f>[1]январь!D51</f>
        <v>0</v>
      </c>
      <c r="C45" s="12">
        <f>[1]февраль!$D51</f>
        <v>0</v>
      </c>
      <c r="D45" s="12">
        <f>[1]март!$D51</f>
        <v>0</v>
      </c>
      <c r="E45" s="12">
        <f>[1]апрель!$D51</f>
        <v>0</v>
      </c>
      <c r="F45" s="12">
        <f>[1]май!$D51</f>
        <v>0</v>
      </c>
      <c r="G45" s="12">
        <f>[1]июль!$D51</f>
        <v>0</v>
      </c>
      <c r="H45" s="12">
        <f>[1]июль!$D51</f>
        <v>0</v>
      </c>
      <c r="I45" s="12">
        <f>[1]август!$D51</f>
        <v>0</v>
      </c>
      <c r="J45" s="12">
        <f>[1]сентябрь!$D51</f>
        <v>0</v>
      </c>
      <c r="K45" s="12">
        <f>[1]октябрь!$D51</f>
        <v>0</v>
      </c>
      <c r="L45" s="12">
        <f>[1]ноябрь!$D51</f>
        <v>0</v>
      </c>
      <c r="M45" s="12">
        <f>[1]декабрь!$D51</f>
        <v>0</v>
      </c>
      <c r="N45" s="12">
        <f t="shared" ref="N45:N52" si="31">B45+C45+D45+E45+F45+G45+H45+I45+J45+K45+L45+M45</f>
        <v>0</v>
      </c>
    </row>
    <row r="46" spans="1:14" hidden="1">
      <c r="A46" s="11" t="s">
        <v>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31"/>
        <v>0</v>
      </c>
    </row>
    <row r="47" spans="1:14" hidden="1">
      <c r="A47" s="13" t="s">
        <v>18</v>
      </c>
      <c r="B47" s="14">
        <f t="shared" ref="B47" si="32">B45+B46</f>
        <v>0</v>
      </c>
      <c r="C47" s="14">
        <f>C45+C46</f>
        <v>0</v>
      </c>
      <c r="D47" s="14">
        <f>D45+D46</f>
        <v>0</v>
      </c>
      <c r="E47" s="14">
        <f>E45+E46</f>
        <v>0</v>
      </c>
      <c r="F47" s="14">
        <f>F45+F46</f>
        <v>0</v>
      </c>
      <c r="G47" s="14">
        <f>G45+G46</f>
        <v>0</v>
      </c>
      <c r="H47" s="14">
        <f t="shared" ref="H47:M47" si="33">H45+H46</f>
        <v>0</v>
      </c>
      <c r="I47" s="14">
        <f t="shared" si="33"/>
        <v>0</v>
      </c>
      <c r="J47" s="14">
        <f t="shared" si="33"/>
        <v>0</v>
      </c>
      <c r="K47" s="14">
        <f t="shared" si="33"/>
        <v>0</v>
      </c>
      <c r="L47" s="14">
        <f t="shared" si="33"/>
        <v>0</v>
      </c>
      <c r="M47" s="14">
        <f t="shared" si="33"/>
        <v>0</v>
      </c>
      <c r="N47" s="14">
        <f t="shared" si="31"/>
        <v>0</v>
      </c>
    </row>
    <row r="48" spans="1:14" hidden="1">
      <c r="A48" s="15" t="s">
        <v>19</v>
      </c>
      <c r="B48" s="16">
        <f>[1]январь!D54</f>
        <v>0</v>
      </c>
      <c r="C48" s="16">
        <f>[1]февраль!$D54</f>
        <v>0</v>
      </c>
      <c r="D48" s="16">
        <f>[1]март!$D54</f>
        <v>0</v>
      </c>
      <c r="E48" s="16">
        <f>[1]апрель!$D54</f>
        <v>0</v>
      </c>
      <c r="F48" s="16">
        <f>[1]май!$D54</f>
        <v>0</v>
      </c>
      <c r="G48" s="16">
        <f>[1]июль!$D54</f>
        <v>0</v>
      </c>
      <c r="H48" s="16">
        <f>[1]июль!$D54</f>
        <v>0</v>
      </c>
      <c r="I48" s="16">
        <f>[1]август!$D54</f>
        <v>0</v>
      </c>
      <c r="J48" s="16">
        <f>[1]сентябрь!$D54</f>
        <v>0</v>
      </c>
      <c r="K48" s="16">
        <f>[1]октябрь!$D54</f>
        <v>0</v>
      </c>
      <c r="L48" s="16">
        <f>[1]ноябрь!$D54</f>
        <v>0</v>
      </c>
      <c r="M48" s="16">
        <f>[1]декабрь!$D54</f>
        <v>0</v>
      </c>
      <c r="N48" s="12">
        <f t="shared" si="31"/>
        <v>0</v>
      </c>
    </row>
    <row r="49" spans="1:14" hidden="1">
      <c r="A49" s="15" t="s">
        <v>20</v>
      </c>
      <c r="B49" s="16">
        <f>[1]январь!D53</f>
        <v>0</v>
      </c>
      <c r="C49" s="16">
        <f>[1]февраль!$D53</f>
        <v>0</v>
      </c>
      <c r="D49" s="16">
        <f>[1]март!$D53</f>
        <v>0</v>
      </c>
      <c r="E49" s="16">
        <f>[1]апрель!$D53</f>
        <v>0</v>
      </c>
      <c r="F49" s="16">
        <f>[1]май!$D53</f>
        <v>0</v>
      </c>
      <c r="G49" s="16">
        <f>[1]июль!$D53</f>
        <v>0</v>
      </c>
      <c r="H49" s="16">
        <f>[1]июль!$D53</f>
        <v>0</v>
      </c>
      <c r="I49" s="16">
        <f>[1]август!$D53</f>
        <v>0</v>
      </c>
      <c r="J49" s="16">
        <f>[1]сентябрь!$D53</f>
        <v>0</v>
      </c>
      <c r="K49" s="16">
        <f>[1]октябрь!$D53</f>
        <v>0</v>
      </c>
      <c r="L49" s="16">
        <f>[1]ноябрь!$D53</f>
        <v>0</v>
      </c>
      <c r="M49" s="16">
        <f>[1]декабрь!$D53</f>
        <v>0</v>
      </c>
      <c r="N49" s="12">
        <f t="shared" si="31"/>
        <v>0</v>
      </c>
    </row>
    <row r="50" spans="1:14" hidden="1">
      <c r="A50" s="15" t="s">
        <v>21</v>
      </c>
      <c r="B50" s="16">
        <f>[1]январь!D52</f>
        <v>0</v>
      </c>
      <c r="C50" s="16">
        <f>[1]февраль!$D52</f>
        <v>0</v>
      </c>
      <c r="D50" s="16">
        <f>[1]март!$D52</f>
        <v>0</v>
      </c>
      <c r="E50" s="16">
        <f>[1]апрель!$D52</f>
        <v>0</v>
      </c>
      <c r="F50" s="16">
        <f>[1]май!$D52</f>
        <v>0</v>
      </c>
      <c r="G50" s="16">
        <f>[1]июль!$D52</f>
        <v>0</v>
      </c>
      <c r="H50" s="16">
        <f>[1]июль!$D52</f>
        <v>0</v>
      </c>
      <c r="I50" s="16">
        <f>[1]август!$D52</f>
        <v>0</v>
      </c>
      <c r="J50" s="16">
        <f>[1]сентябрь!$D52</f>
        <v>0</v>
      </c>
      <c r="K50" s="16">
        <f>[1]октябрь!$D52</f>
        <v>0</v>
      </c>
      <c r="L50" s="16">
        <f>[1]ноябрь!$D52</f>
        <v>0</v>
      </c>
      <c r="M50" s="16">
        <f>[1]декабрь!$D52</f>
        <v>0</v>
      </c>
      <c r="N50" s="12">
        <f t="shared" si="31"/>
        <v>0</v>
      </c>
    </row>
    <row r="51" spans="1:14" hidden="1">
      <c r="A51" s="15" t="s">
        <v>22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2">
        <f t="shared" si="31"/>
        <v>0</v>
      </c>
    </row>
    <row r="52" spans="1:14" hidden="1">
      <c r="A52" s="17" t="s">
        <v>31</v>
      </c>
      <c r="B52" s="18">
        <f t="shared" ref="B52" si="34">B47+B48+B49+B50+B51</f>
        <v>0</v>
      </c>
      <c r="C52" s="18">
        <f t="shared" ref="C52:K52" si="35">C47+C48+C49+C50+C51</f>
        <v>0</v>
      </c>
      <c r="D52" s="18">
        <f t="shared" si="35"/>
        <v>0</v>
      </c>
      <c r="E52" s="18">
        <f t="shared" ref="E52:F52" si="36">E47+E48+E49+E50+E51</f>
        <v>0</v>
      </c>
      <c r="F52" s="18">
        <f t="shared" si="36"/>
        <v>0</v>
      </c>
      <c r="G52" s="18">
        <f t="shared" ref="G52:M52" si="37">G47+G48+G49+G50+G51</f>
        <v>0</v>
      </c>
      <c r="H52" s="18">
        <f t="shared" ref="H52:M52" si="38">H47+H48+H49+H50+H51</f>
        <v>0</v>
      </c>
      <c r="I52" s="18">
        <f t="shared" si="38"/>
        <v>0</v>
      </c>
      <c r="J52" s="18">
        <f t="shared" si="38"/>
        <v>0</v>
      </c>
      <c r="K52" s="18">
        <f t="shared" si="38"/>
        <v>0</v>
      </c>
      <c r="L52" s="18">
        <f t="shared" si="38"/>
        <v>0</v>
      </c>
      <c r="M52" s="18">
        <f t="shared" si="38"/>
        <v>0</v>
      </c>
      <c r="N52" s="18">
        <f t="shared" si="31"/>
        <v>0</v>
      </c>
    </row>
    <row r="53" spans="1:14" hidden="1">
      <c r="A53" s="8" t="s">
        <v>32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8"/>
    </row>
    <row r="54" spans="1:14" hidden="1">
      <c r="A54" s="11" t="s">
        <v>16</v>
      </c>
      <c r="B54" s="12">
        <f>[1]январь!D57</f>
        <v>0</v>
      </c>
      <c r="C54" s="12">
        <f>[1]февраль!$D57</f>
        <v>0</v>
      </c>
      <c r="D54" s="12">
        <f>[1]март!$D57</f>
        <v>0</v>
      </c>
      <c r="E54" s="12">
        <f>[1]апрель!$D57</f>
        <v>0</v>
      </c>
      <c r="F54" s="12">
        <f>[1]май!$D57</f>
        <v>0</v>
      </c>
      <c r="G54" s="12">
        <f>[1]июль!$D57</f>
        <v>0</v>
      </c>
      <c r="H54" s="12">
        <f>[1]июль!$D57</f>
        <v>0</v>
      </c>
      <c r="I54" s="12">
        <f>[1]август!$D57</f>
        <v>0</v>
      </c>
      <c r="J54" s="12">
        <f>[1]сентябрь!$D57</f>
        <v>0</v>
      </c>
      <c r="K54" s="12">
        <f>[1]октябрь!$D57</f>
        <v>0</v>
      </c>
      <c r="L54" s="12">
        <f>[1]ноябрь!$D57</f>
        <v>0</v>
      </c>
      <c r="M54" s="12">
        <f>[1]декабрь!$D57</f>
        <v>0</v>
      </c>
      <c r="N54" s="12">
        <f t="shared" ref="N54:N61" si="39">B54+C54+D54+E54+F54+G54+H54+I54+J54+K54+L54+M54</f>
        <v>0</v>
      </c>
    </row>
    <row r="55" spans="1:14" hidden="1">
      <c r="A55" s="11" t="s">
        <v>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>
        <f t="shared" si="39"/>
        <v>0</v>
      </c>
    </row>
    <row r="56" spans="1:14" hidden="1">
      <c r="A56" s="13" t="s">
        <v>18</v>
      </c>
      <c r="B56" s="14">
        <f t="shared" ref="B56" si="40">B54+B55</f>
        <v>0</v>
      </c>
      <c r="C56" s="14">
        <f>C54+C55</f>
        <v>0</v>
      </c>
      <c r="D56" s="14">
        <f>D54+D55</f>
        <v>0</v>
      </c>
      <c r="E56" s="14">
        <f>E54+E55</f>
        <v>0</v>
      </c>
      <c r="F56" s="14">
        <f>F54+F55</f>
        <v>0</v>
      </c>
      <c r="G56" s="14">
        <f>G54+G55</f>
        <v>0</v>
      </c>
      <c r="H56" s="14">
        <f t="shared" ref="H56:M56" si="41">H54+H55</f>
        <v>0</v>
      </c>
      <c r="I56" s="14">
        <f t="shared" si="41"/>
        <v>0</v>
      </c>
      <c r="J56" s="14">
        <f t="shared" si="41"/>
        <v>0</v>
      </c>
      <c r="K56" s="14">
        <f t="shared" si="41"/>
        <v>0</v>
      </c>
      <c r="L56" s="14">
        <f t="shared" si="41"/>
        <v>0</v>
      </c>
      <c r="M56" s="14">
        <f t="shared" si="41"/>
        <v>0</v>
      </c>
      <c r="N56" s="14">
        <f t="shared" si="39"/>
        <v>0</v>
      </c>
    </row>
    <row r="57" spans="1:14" hidden="1">
      <c r="A57" s="15" t="s">
        <v>19</v>
      </c>
      <c r="B57" s="16">
        <f>[1]январь!D60</f>
        <v>0</v>
      </c>
      <c r="C57" s="16">
        <f>[1]февраль!$D60</f>
        <v>0</v>
      </c>
      <c r="D57" s="16">
        <f>[1]март!$D60</f>
        <v>0</v>
      </c>
      <c r="E57" s="16">
        <f>[1]апрель!$D60</f>
        <v>0</v>
      </c>
      <c r="F57" s="16">
        <f>[1]май!$D60</f>
        <v>0</v>
      </c>
      <c r="G57" s="16">
        <f>[1]июль!$D60</f>
        <v>0</v>
      </c>
      <c r="H57" s="16">
        <f>[1]июль!$D60</f>
        <v>0</v>
      </c>
      <c r="I57" s="16">
        <f>[1]август!$D60</f>
        <v>0</v>
      </c>
      <c r="J57" s="16">
        <f>[1]сентябрь!$D60</f>
        <v>0</v>
      </c>
      <c r="K57" s="16">
        <f>[1]октябрь!$D60</f>
        <v>0</v>
      </c>
      <c r="L57" s="16">
        <f>[1]ноябрь!$D60</f>
        <v>0</v>
      </c>
      <c r="M57" s="16">
        <f>[1]декабрь!$D60</f>
        <v>0</v>
      </c>
      <c r="N57" s="12">
        <f t="shared" si="39"/>
        <v>0</v>
      </c>
    </row>
    <row r="58" spans="1:14" hidden="1">
      <c r="A58" s="15" t="s">
        <v>20</v>
      </c>
      <c r="B58" s="16">
        <f>[1]январь!D59</f>
        <v>0</v>
      </c>
      <c r="C58" s="16">
        <f>[1]февраль!$D59</f>
        <v>0</v>
      </c>
      <c r="D58" s="16">
        <f>[1]март!$D59</f>
        <v>0</v>
      </c>
      <c r="E58" s="16">
        <f>[1]апрель!$D59</f>
        <v>0</v>
      </c>
      <c r="F58" s="16">
        <f>[1]май!$D59</f>
        <v>0</v>
      </c>
      <c r="G58" s="16">
        <f>[1]июль!$D59</f>
        <v>0</v>
      </c>
      <c r="H58" s="16">
        <f>[1]июль!$D59</f>
        <v>0</v>
      </c>
      <c r="I58" s="16">
        <f>[1]август!$D59</f>
        <v>0</v>
      </c>
      <c r="J58" s="16">
        <f>[1]сентябрь!$D59</f>
        <v>0</v>
      </c>
      <c r="K58" s="16">
        <f>[1]октябрь!$D59</f>
        <v>0</v>
      </c>
      <c r="L58" s="16">
        <f>[1]ноябрь!$D59</f>
        <v>0</v>
      </c>
      <c r="M58" s="16">
        <f>[1]декабрь!$D59</f>
        <v>0</v>
      </c>
      <c r="N58" s="12">
        <f t="shared" si="39"/>
        <v>0</v>
      </c>
    </row>
    <row r="59" spans="1:14" hidden="1">
      <c r="A59" s="15" t="s">
        <v>21</v>
      </c>
      <c r="B59" s="16">
        <f>[1]январь!D58</f>
        <v>0</v>
      </c>
      <c r="C59" s="16">
        <f>[1]февраль!$D58</f>
        <v>0</v>
      </c>
      <c r="D59" s="16">
        <f>[1]март!$D58</f>
        <v>0</v>
      </c>
      <c r="E59" s="16">
        <f>[1]апрель!$D58</f>
        <v>0</v>
      </c>
      <c r="F59" s="16">
        <f>[1]май!$D58</f>
        <v>0</v>
      </c>
      <c r="G59" s="16">
        <f>[1]июль!$D58</f>
        <v>0</v>
      </c>
      <c r="H59" s="16">
        <f>[1]июль!$D58</f>
        <v>0</v>
      </c>
      <c r="I59" s="16">
        <f>[1]август!$D58</f>
        <v>0</v>
      </c>
      <c r="J59" s="16">
        <f>[1]сентябрь!$D58</f>
        <v>0</v>
      </c>
      <c r="K59" s="16">
        <f>[1]октябрь!$D58</f>
        <v>0</v>
      </c>
      <c r="L59" s="16">
        <f>[1]ноябрь!$D58</f>
        <v>0</v>
      </c>
      <c r="M59" s="16">
        <f>[1]декабрь!$D58</f>
        <v>0</v>
      </c>
      <c r="N59" s="12">
        <f t="shared" si="39"/>
        <v>0</v>
      </c>
    </row>
    <row r="60" spans="1:14" hidden="1">
      <c r="A60" s="15" t="s">
        <v>22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2">
        <f t="shared" si="39"/>
        <v>0</v>
      </c>
    </row>
    <row r="61" spans="1:14" hidden="1">
      <c r="A61" s="17" t="s">
        <v>33</v>
      </c>
      <c r="B61" s="18">
        <f t="shared" ref="B61" si="42">B56+B57+B58+B59+B60</f>
        <v>0</v>
      </c>
      <c r="C61" s="18">
        <f t="shared" ref="C61:K61" si="43">C56+C57+C58+C59+C60</f>
        <v>0</v>
      </c>
      <c r="D61" s="18">
        <f t="shared" si="43"/>
        <v>0</v>
      </c>
      <c r="E61" s="18">
        <f t="shared" ref="E61:F61" si="44">E56+E57+E58+E59+E60</f>
        <v>0</v>
      </c>
      <c r="F61" s="18">
        <f t="shared" si="44"/>
        <v>0</v>
      </c>
      <c r="G61" s="18">
        <f t="shared" ref="G61:M61" si="45">G56+G57+G58+G59+G60</f>
        <v>0</v>
      </c>
      <c r="H61" s="18">
        <f t="shared" ref="H61:M61" si="46">H56+H57+H58+H59+H60</f>
        <v>0</v>
      </c>
      <c r="I61" s="18">
        <f t="shared" si="46"/>
        <v>0</v>
      </c>
      <c r="J61" s="18">
        <f t="shared" si="46"/>
        <v>0</v>
      </c>
      <c r="K61" s="18">
        <f t="shared" si="46"/>
        <v>0</v>
      </c>
      <c r="L61" s="18">
        <f t="shared" si="46"/>
        <v>0</v>
      </c>
      <c r="M61" s="18">
        <f t="shared" si="46"/>
        <v>0</v>
      </c>
      <c r="N61" s="18">
        <f t="shared" si="39"/>
        <v>0</v>
      </c>
    </row>
    <row r="62" spans="1:14" hidden="1">
      <c r="A62" s="8" t="s">
        <v>34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8"/>
    </row>
    <row r="63" spans="1:14" hidden="1">
      <c r="A63" s="11" t="s">
        <v>16</v>
      </c>
      <c r="B63" s="12">
        <f>[1]январь!D16</f>
        <v>0</v>
      </c>
      <c r="C63" s="12">
        <f>[1]февраль!$D16</f>
        <v>0</v>
      </c>
      <c r="D63" s="12">
        <f>[1]март!$D16</f>
        <v>0</v>
      </c>
      <c r="E63" s="12"/>
      <c r="F63" s="12"/>
      <c r="G63" s="12"/>
      <c r="H63" s="12"/>
      <c r="I63" s="12"/>
      <c r="J63" s="12"/>
      <c r="K63" s="12"/>
      <c r="L63" s="12"/>
      <c r="M63" s="12"/>
      <c r="N63" s="12">
        <f t="shared" ref="N63:N70" si="47">B63+C63+D63+E63+F63+G63+H63+I63+J63+K63+L63+M63</f>
        <v>0</v>
      </c>
    </row>
    <row r="64" spans="1:14" hidden="1">
      <c r="A64" s="11" t="s">
        <v>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>
        <f t="shared" si="47"/>
        <v>0</v>
      </c>
    </row>
    <row r="65" spans="1:14" hidden="1">
      <c r="A65" s="13" t="s">
        <v>18</v>
      </c>
      <c r="B65" s="14">
        <f t="shared" ref="B65" si="48">B63+B64</f>
        <v>0</v>
      </c>
      <c r="C65" s="14">
        <f>C63+C64</f>
        <v>0</v>
      </c>
      <c r="D65" s="14">
        <f>D63+D64</f>
        <v>0</v>
      </c>
      <c r="E65" s="14">
        <f>E63+E64</f>
        <v>0</v>
      </c>
      <c r="F65" s="14">
        <f>F63+F64</f>
        <v>0</v>
      </c>
      <c r="G65" s="14">
        <f>G63+G64</f>
        <v>0</v>
      </c>
      <c r="H65" s="14">
        <f t="shared" ref="H65:M65" si="49">H63+H64</f>
        <v>0</v>
      </c>
      <c r="I65" s="14">
        <f t="shared" si="49"/>
        <v>0</v>
      </c>
      <c r="J65" s="14">
        <f t="shared" si="49"/>
        <v>0</v>
      </c>
      <c r="K65" s="14">
        <f t="shared" si="49"/>
        <v>0</v>
      </c>
      <c r="L65" s="14">
        <f t="shared" si="49"/>
        <v>0</v>
      </c>
      <c r="M65" s="14">
        <f t="shared" si="49"/>
        <v>0</v>
      </c>
      <c r="N65" s="14">
        <f t="shared" si="47"/>
        <v>0</v>
      </c>
    </row>
    <row r="66" spans="1:14" hidden="1">
      <c r="A66" s="15" t="s">
        <v>19</v>
      </c>
      <c r="B66" s="16">
        <f>[1]январь!D20</f>
        <v>0</v>
      </c>
      <c r="C66" s="16">
        <f>[1]февраль!$D20</f>
        <v>0</v>
      </c>
      <c r="D66" s="16">
        <f>[1]март!$D20</f>
        <v>0</v>
      </c>
      <c r="E66" s="16"/>
      <c r="F66" s="16"/>
      <c r="G66" s="16"/>
      <c r="H66" s="16"/>
      <c r="I66" s="16"/>
      <c r="J66" s="16"/>
      <c r="K66" s="16"/>
      <c r="L66" s="16"/>
      <c r="M66" s="16"/>
      <c r="N66" s="12">
        <f t="shared" si="47"/>
        <v>0</v>
      </c>
    </row>
    <row r="67" spans="1:14" hidden="1">
      <c r="A67" s="15" t="s">
        <v>20</v>
      </c>
      <c r="B67" s="16">
        <f>[1]январь!D18</f>
        <v>0</v>
      </c>
      <c r="C67" s="16">
        <f>[1]февраль!$D18</f>
        <v>0</v>
      </c>
      <c r="D67" s="16">
        <f>[1]март!$D18</f>
        <v>0</v>
      </c>
      <c r="E67" s="16"/>
      <c r="F67" s="16"/>
      <c r="G67" s="16"/>
      <c r="H67" s="16"/>
      <c r="I67" s="16"/>
      <c r="J67" s="16"/>
      <c r="K67" s="16"/>
      <c r="L67" s="16"/>
      <c r="M67" s="16"/>
      <c r="N67" s="12">
        <f t="shared" si="47"/>
        <v>0</v>
      </c>
    </row>
    <row r="68" spans="1:14" hidden="1">
      <c r="A68" s="15" t="s">
        <v>21</v>
      </c>
      <c r="B68" s="16">
        <f>[1]январь!D17</f>
        <v>0</v>
      </c>
      <c r="C68" s="16">
        <f>[1]февраль!$D17</f>
        <v>0</v>
      </c>
      <c r="D68" s="16">
        <f>[1]март!$D17</f>
        <v>0</v>
      </c>
      <c r="E68" s="16"/>
      <c r="F68" s="16"/>
      <c r="G68" s="16"/>
      <c r="H68" s="16"/>
      <c r="I68" s="16"/>
      <c r="J68" s="16"/>
      <c r="K68" s="16"/>
      <c r="L68" s="16"/>
      <c r="M68" s="16"/>
      <c r="N68" s="12">
        <f t="shared" si="47"/>
        <v>0</v>
      </c>
    </row>
    <row r="69" spans="1:14" hidden="1">
      <c r="A69" s="15" t="s">
        <v>22</v>
      </c>
      <c r="B69" s="16">
        <f>[1]январь!D19</f>
        <v>0</v>
      </c>
      <c r="C69" s="16">
        <f>[1]февраль!$D19</f>
        <v>0</v>
      </c>
      <c r="D69" s="16">
        <f>[1]март!$D19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2">
        <f t="shared" si="47"/>
        <v>0</v>
      </c>
    </row>
    <row r="70" spans="1:14" hidden="1">
      <c r="A70" s="17" t="s">
        <v>35</v>
      </c>
      <c r="B70" s="18">
        <f t="shared" ref="B70" si="50">B65+B66+B67+B68+B69</f>
        <v>0</v>
      </c>
      <c r="C70" s="18">
        <f t="shared" ref="C70:K70" si="51">C65+C66+C67+C68+C69</f>
        <v>0</v>
      </c>
      <c r="D70" s="18">
        <f t="shared" si="51"/>
        <v>0</v>
      </c>
      <c r="E70" s="18">
        <f t="shared" ref="E70:F70" si="52">E65+E66+E67+E68+E69</f>
        <v>0</v>
      </c>
      <c r="F70" s="18">
        <f t="shared" si="52"/>
        <v>0</v>
      </c>
      <c r="G70" s="18">
        <f t="shared" ref="G70:M70" si="53">G65+G66+G67+G68+G69</f>
        <v>0</v>
      </c>
      <c r="H70" s="18">
        <f t="shared" ref="H70:M70" si="54">H65+H66+H67+H68+H69</f>
        <v>0</v>
      </c>
      <c r="I70" s="18">
        <f t="shared" si="54"/>
        <v>0</v>
      </c>
      <c r="J70" s="18">
        <f t="shared" si="54"/>
        <v>0</v>
      </c>
      <c r="K70" s="18">
        <f t="shared" si="54"/>
        <v>0</v>
      </c>
      <c r="L70" s="18">
        <f t="shared" si="54"/>
        <v>0</v>
      </c>
      <c r="M70" s="18">
        <f t="shared" si="54"/>
        <v>0</v>
      </c>
      <c r="N70" s="18">
        <f t="shared" si="47"/>
        <v>0</v>
      </c>
    </row>
    <row r="71" spans="1:14">
      <c r="A71" s="8" t="s">
        <v>36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8"/>
    </row>
    <row r="72" spans="1:14">
      <c r="A72" s="11" t="s">
        <v>16</v>
      </c>
      <c r="B72" s="12">
        <f>[1]январь!D23</f>
        <v>699767.76</v>
      </c>
      <c r="C72" s="12">
        <f>[1]февраль!$D23</f>
        <v>745750.94969998999</v>
      </c>
      <c r="D72" s="12">
        <f>[1]март!$C$23</f>
        <v>558810.26</v>
      </c>
      <c r="E72" s="12">
        <f>[1]апрель!$C$11</f>
        <v>479331.14</v>
      </c>
      <c r="F72" s="12">
        <f>[1]май!$C$11</f>
        <v>0</v>
      </c>
      <c r="G72" s="12">
        <f>[1]июль!$C$11</f>
        <v>0</v>
      </c>
      <c r="H72" s="12">
        <f>[1]июль!$C$11</f>
        <v>0</v>
      </c>
      <c r="I72" s="12">
        <f>[1]август!$C$11</f>
        <v>0</v>
      </c>
      <c r="J72" s="12">
        <f>[1]сентябрь!$C$11</f>
        <v>0</v>
      </c>
      <c r="K72" s="12">
        <f>[1]октябрь!$C$11</f>
        <v>0</v>
      </c>
      <c r="L72" s="12">
        <f>[1]ноябрь!$C$11</f>
        <v>0</v>
      </c>
      <c r="M72" s="12">
        <f>[1]декабрь!$C$11</f>
        <v>0</v>
      </c>
      <c r="N72" s="12">
        <f t="shared" ref="N72:N79" si="55">B72+C72+D72+E72+F72+G72+H72+I72+J72+K72+L72+M72</f>
        <v>2483660.1096999901</v>
      </c>
    </row>
    <row r="73" spans="1:14">
      <c r="A73" s="11" t="s">
        <v>17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>
        <f t="shared" si="55"/>
        <v>0</v>
      </c>
    </row>
    <row r="74" spans="1:14">
      <c r="A74" s="13" t="s">
        <v>18</v>
      </c>
      <c r="B74" s="14">
        <f t="shared" ref="B74" si="56">B72+B73</f>
        <v>699767.76</v>
      </c>
      <c r="C74" s="14">
        <f>C72+C73</f>
        <v>745750.94969998999</v>
      </c>
      <c r="D74" s="14">
        <f>D72+D73</f>
        <v>558810.26</v>
      </c>
      <c r="E74" s="14">
        <f>E72+E73</f>
        <v>479331.14</v>
      </c>
      <c r="F74" s="14">
        <f>F72+F73</f>
        <v>0</v>
      </c>
      <c r="G74" s="14">
        <f>G72+G73</f>
        <v>0</v>
      </c>
      <c r="H74" s="14">
        <f t="shared" ref="H74:M74" si="57">H72+H73</f>
        <v>0</v>
      </c>
      <c r="I74" s="14">
        <f t="shared" si="57"/>
        <v>0</v>
      </c>
      <c r="J74" s="14">
        <f t="shared" si="57"/>
        <v>0</v>
      </c>
      <c r="K74" s="14">
        <f t="shared" si="57"/>
        <v>0</v>
      </c>
      <c r="L74" s="14">
        <f t="shared" si="57"/>
        <v>0</v>
      </c>
      <c r="M74" s="14">
        <f t="shared" si="57"/>
        <v>0</v>
      </c>
      <c r="N74" s="14">
        <f t="shared" si="55"/>
        <v>2483660.1096999901</v>
      </c>
    </row>
    <row r="75" spans="1:14">
      <c r="A75" s="15" t="s">
        <v>19</v>
      </c>
      <c r="B75" s="16">
        <f>[1]январь!D27</f>
        <v>103162.33</v>
      </c>
      <c r="C75" s="16">
        <f>[1]февраль!$D27</f>
        <v>103016.62</v>
      </c>
      <c r="D75" s="16">
        <f>[1]март!$C$27</f>
        <v>89073.77</v>
      </c>
      <c r="E75" s="16">
        <f>[1]апрель!$C$15</f>
        <v>95272.99</v>
      </c>
      <c r="F75" s="16">
        <f>[1]май!$C$15</f>
        <v>0</v>
      </c>
      <c r="G75" s="16">
        <f>[1]июль!$C$15</f>
        <v>0</v>
      </c>
      <c r="H75" s="16">
        <f>[1]июль!$C$15</f>
        <v>0</v>
      </c>
      <c r="I75" s="16">
        <f>[1]август!$C$15</f>
        <v>0</v>
      </c>
      <c r="J75" s="16">
        <f>[1]сентябрь!$C$15</f>
        <v>0</v>
      </c>
      <c r="K75" s="16">
        <f>[1]октябрь!$C$15</f>
        <v>0</v>
      </c>
      <c r="L75" s="16">
        <f>[1]ноябрь!$C$15</f>
        <v>0</v>
      </c>
      <c r="M75" s="16">
        <f>[1]декабрь!$C$15</f>
        <v>0</v>
      </c>
      <c r="N75" s="12">
        <f t="shared" si="55"/>
        <v>390525.71</v>
      </c>
    </row>
    <row r="76" spans="1:14">
      <c r="A76" s="15" t="s">
        <v>20</v>
      </c>
      <c r="B76" s="16">
        <f>[1]январь!D25</f>
        <v>21085</v>
      </c>
      <c r="C76" s="16">
        <f>[1]февраль!$D25</f>
        <v>20975</v>
      </c>
      <c r="D76" s="16">
        <f>[1]март!$C$25</f>
        <v>13326.39</v>
      </c>
      <c r="E76" s="16">
        <f>[1]апрель!$C$13</f>
        <v>12921</v>
      </c>
      <c r="F76" s="16">
        <f>[1]май!$C$13</f>
        <v>0</v>
      </c>
      <c r="G76" s="16">
        <f>[1]июль!$C$13</f>
        <v>0</v>
      </c>
      <c r="H76" s="16">
        <f>[1]июль!$C$13</f>
        <v>0</v>
      </c>
      <c r="I76" s="16">
        <f>[1]август!$C$13</f>
        <v>0</v>
      </c>
      <c r="J76" s="16">
        <f>[1]сентябрь!$C$13</f>
        <v>0</v>
      </c>
      <c r="K76" s="16">
        <f>[1]октябрь!$C$13</f>
        <v>0</v>
      </c>
      <c r="L76" s="16">
        <f>[1]ноябрь!$C$13</f>
        <v>0</v>
      </c>
      <c r="M76" s="16">
        <f>[1]декабрь!$C$13</f>
        <v>0</v>
      </c>
      <c r="N76" s="12">
        <f t="shared" si="55"/>
        <v>68307.39</v>
      </c>
    </row>
    <row r="77" spans="1:14">
      <c r="A77" s="15" t="s">
        <v>21</v>
      </c>
      <c r="B77" s="16">
        <f>[1]январь!D24</f>
        <v>20016</v>
      </c>
      <c r="C77" s="16">
        <f>[1]февраль!$D24</f>
        <v>21729.5</v>
      </c>
      <c r="D77" s="16">
        <f>[1]март!$C$24</f>
        <v>17414.8</v>
      </c>
      <c r="E77" s="16">
        <f>[1]апрель!$C$12</f>
        <v>18915.849999999999</v>
      </c>
      <c r="F77" s="16">
        <f>[1]май!$C$12</f>
        <v>0</v>
      </c>
      <c r="G77" s="16">
        <f>[1]июль!$C$12</f>
        <v>0</v>
      </c>
      <c r="H77" s="16">
        <f>[1]июль!$C$12</f>
        <v>0</v>
      </c>
      <c r="I77" s="16">
        <f>[1]август!$C$12</f>
        <v>0</v>
      </c>
      <c r="J77" s="16">
        <f>[1]сентябрь!$C$12</f>
        <v>0</v>
      </c>
      <c r="K77" s="16">
        <f>[1]октябрь!$C$12</f>
        <v>0</v>
      </c>
      <c r="L77" s="16">
        <f>[1]ноябрь!$C$12</f>
        <v>0</v>
      </c>
      <c r="M77" s="16">
        <f>[1]декабрь!$C$12</f>
        <v>0</v>
      </c>
      <c r="N77" s="12">
        <f t="shared" si="55"/>
        <v>78076.149999999994</v>
      </c>
    </row>
    <row r="78" spans="1:14">
      <c r="A78" s="15" t="s">
        <v>22</v>
      </c>
      <c r="B78" s="16">
        <f>[1]январь!D26</f>
        <v>12659</v>
      </c>
      <c r="C78" s="16">
        <f>[1]февраль!$D26</f>
        <v>14231.958000000001</v>
      </c>
      <c r="D78" s="16">
        <f>[1]март!$C$26</f>
        <v>11910.17</v>
      </c>
      <c r="E78" s="16">
        <f>[1]апрель!$C$14</f>
        <v>11725.45</v>
      </c>
      <c r="F78" s="16">
        <f>[1]май!$C$14</f>
        <v>0</v>
      </c>
      <c r="G78" s="16">
        <f>[1]июль!$C$14</f>
        <v>0</v>
      </c>
      <c r="H78" s="16">
        <f>[1]июль!$C$14</f>
        <v>0</v>
      </c>
      <c r="I78" s="16">
        <f>[1]август!$C$14</f>
        <v>0</v>
      </c>
      <c r="J78" s="16">
        <f>[1]сентябрь!$C$14</f>
        <v>0</v>
      </c>
      <c r="K78" s="16">
        <f>[1]октябрь!$C$14</f>
        <v>0</v>
      </c>
      <c r="L78" s="16">
        <f>[1]ноябрь!$C$14</f>
        <v>0</v>
      </c>
      <c r="M78" s="16">
        <f>[1]декабрь!$C$14</f>
        <v>0</v>
      </c>
      <c r="N78" s="12">
        <f t="shared" si="55"/>
        <v>50526.577999999994</v>
      </c>
    </row>
    <row r="79" spans="1:14">
      <c r="A79" s="17" t="s">
        <v>37</v>
      </c>
      <c r="B79" s="18">
        <f t="shared" ref="B79" si="58">B74+B75+B76+B77+B78</f>
        <v>856690.09</v>
      </c>
      <c r="C79" s="18">
        <f t="shared" ref="C79:K79" si="59">C74+C75+C76+C77+C78</f>
        <v>905704.02769998997</v>
      </c>
      <c r="D79" s="18">
        <f t="shared" si="59"/>
        <v>690535.39000000013</v>
      </c>
      <c r="E79" s="18">
        <f t="shared" ref="E79:F79" si="60">E74+E75+E76+E77+E78</f>
        <v>618166.42999999993</v>
      </c>
      <c r="F79" s="18">
        <f t="shared" si="60"/>
        <v>0</v>
      </c>
      <c r="G79" s="18">
        <f t="shared" ref="G79:M79" si="61">G74+G75+G76+G77+G78</f>
        <v>0</v>
      </c>
      <c r="H79" s="18">
        <f t="shared" ref="H79:M79" si="62">H74+H75+H76+H77+H78</f>
        <v>0</v>
      </c>
      <c r="I79" s="18">
        <f t="shared" si="62"/>
        <v>0</v>
      </c>
      <c r="J79" s="18">
        <f t="shared" si="62"/>
        <v>0</v>
      </c>
      <c r="K79" s="18">
        <f t="shared" si="62"/>
        <v>0</v>
      </c>
      <c r="L79" s="18">
        <f t="shared" si="62"/>
        <v>0</v>
      </c>
      <c r="M79" s="18">
        <f t="shared" si="62"/>
        <v>0</v>
      </c>
      <c r="N79" s="18">
        <f t="shared" si="55"/>
        <v>3071095.9376999903</v>
      </c>
    </row>
    <row r="80" spans="1:14">
      <c r="A80" s="8" t="s">
        <v>38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8"/>
    </row>
    <row r="81" spans="1:14">
      <c r="A81" s="11" t="s">
        <v>16</v>
      </c>
      <c r="B81" s="12">
        <f>[1]январь!D69</f>
        <v>37843.879999999997</v>
      </c>
      <c r="C81" s="12">
        <f>[1]февраль!$D69</f>
        <v>36426.699999999997</v>
      </c>
      <c r="D81" s="12">
        <f>[1]март!$C$69</f>
        <v>34196.1</v>
      </c>
      <c r="E81" s="12">
        <f>[1]апрель!$C$27</f>
        <v>38867.449999999997</v>
      </c>
      <c r="F81" s="12">
        <f>[1]май!$C$27</f>
        <v>0</v>
      </c>
      <c r="G81" s="12">
        <f>[1]июль!$C$27</f>
        <v>0</v>
      </c>
      <c r="H81" s="12">
        <f>[1]июль!$C$27</f>
        <v>0</v>
      </c>
      <c r="I81" s="12">
        <f>[1]август!$C$27</f>
        <v>0</v>
      </c>
      <c r="J81" s="12">
        <f>[1]сентябрь!$C$27</f>
        <v>0</v>
      </c>
      <c r="K81" s="12">
        <f>[1]октябрь!$C$27</f>
        <v>0</v>
      </c>
      <c r="L81" s="12">
        <f>[1]ноябрь!$C$27</f>
        <v>0</v>
      </c>
      <c r="M81" s="12">
        <f>[1]декабрь!$C$27</f>
        <v>0</v>
      </c>
      <c r="N81" s="12">
        <f t="shared" ref="N81:N88" si="63">B81+C81+D81+E81+F81+G81+H81+I81+J81+K81+L81+M81</f>
        <v>147334.13</v>
      </c>
    </row>
    <row r="82" spans="1:14">
      <c r="A82" s="11" t="s">
        <v>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>
        <f t="shared" si="63"/>
        <v>0</v>
      </c>
    </row>
    <row r="83" spans="1:14">
      <c r="A83" s="13" t="s">
        <v>18</v>
      </c>
      <c r="B83" s="14">
        <f t="shared" ref="B83" si="64">B81+B82</f>
        <v>37843.879999999997</v>
      </c>
      <c r="C83" s="14">
        <f>C81+C82</f>
        <v>36426.699999999997</v>
      </c>
      <c r="D83" s="14">
        <f>D81+D82</f>
        <v>34196.1</v>
      </c>
      <c r="E83" s="14">
        <f>E81+E82</f>
        <v>38867.449999999997</v>
      </c>
      <c r="F83" s="14">
        <f>F81+F82</f>
        <v>0</v>
      </c>
      <c r="G83" s="14">
        <f>G81+G82</f>
        <v>0</v>
      </c>
      <c r="H83" s="14">
        <f t="shared" ref="H83:M83" si="65">H81+H82</f>
        <v>0</v>
      </c>
      <c r="I83" s="14">
        <f t="shared" si="65"/>
        <v>0</v>
      </c>
      <c r="J83" s="14">
        <f t="shared" si="65"/>
        <v>0</v>
      </c>
      <c r="K83" s="14">
        <f t="shared" si="65"/>
        <v>0</v>
      </c>
      <c r="L83" s="14">
        <f t="shared" si="65"/>
        <v>0</v>
      </c>
      <c r="M83" s="14">
        <f t="shared" si="65"/>
        <v>0</v>
      </c>
      <c r="N83" s="14">
        <f t="shared" si="63"/>
        <v>147334.13</v>
      </c>
    </row>
    <row r="84" spans="1:14">
      <c r="A84" s="15" t="s">
        <v>19</v>
      </c>
      <c r="B84" s="16">
        <f>[1]январь!D72</f>
        <v>4007</v>
      </c>
      <c r="C84" s="16">
        <f>[1]февраль!$D72</f>
        <v>4769</v>
      </c>
      <c r="D84" s="16">
        <f>[1]март!$C$72</f>
        <v>4352</v>
      </c>
      <c r="E84" s="16">
        <f>[1]апрель!$C$30</f>
        <v>4677</v>
      </c>
      <c r="F84" s="16">
        <f>[1]май!$C$30</f>
        <v>0</v>
      </c>
      <c r="G84" s="16">
        <f>[1]июль!$C$30</f>
        <v>0</v>
      </c>
      <c r="H84" s="16">
        <f>[1]июль!$C$30</f>
        <v>0</v>
      </c>
      <c r="I84" s="16">
        <f>[1]август!$C$30</f>
        <v>0</v>
      </c>
      <c r="J84" s="16">
        <f>[1]сентябрь!$C$30</f>
        <v>0</v>
      </c>
      <c r="K84" s="16">
        <f>[1]октябрь!$C$30</f>
        <v>0</v>
      </c>
      <c r="L84" s="16">
        <f>[1]ноябрь!$C$30</f>
        <v>0</v>
      </c>
      <c r="M84" s="16">
        <f>[1]декабрь!$C$30</f>
        <v>0</v>
      </c>
      <c r="N84" s="12">
        <f t="shared" si="63"/>
        <v>17805</v>
      </c>
    </row>
    <row r="85" spans="1:14">
      <c r="A85" s="15" t="s">
        <v>20</v>
      </c>
      <c r="B85" s="16">
        <f>[1]январь!D71</f>
        <v>24</v>
      </c>
      <c r="C85" s="16">
        <f>[1]февраль!$D71</f>
        <v>29</v>
      </c>
      <c r="D85" s="16">
        <f>[1]март!$C$71</f>
        <v>24</v>
      </c>
      <c r="E85" s="16">
        <f>[1]апрель!$C$29</f>
        <v>29</v>
      </c>
      <c r="F85" s="16">
        <f>[1]май!$C$29</f>
        <v>0</v>
      </c>
      <c r="G85" s="16">
        <f>[1]июль!$C$29</f>
        <v>0</v>
      </c>
      <c r="H85" s="16">
        <f>[1]июль!$C$29</f>
        <v>0</v>
      </c>
      <c r="I85" s="16">
        <f>[1]август!$C$29</f>
        <v>0</v>
      </c>
      <c r="J85" s="16">
        <f>[1]сентябрь!$C$29</f>
        <v>0</v>
      </c>
      <c r="K85" s="16">
        <f>[1]октябрь!$C$29</f>
        <v>0</v>
      </c>
      <c r="L85" s="16">
        <f>[1]ноябрь!$C$29</f>
        <v>0</v>
      </c>
      <c r="M85" s="16">
        <f>[1]декабрь!$C$29</f>
        <v>0</v>
      </c>
      <c r="N85" s="12">
        <f t="shared" si="63"/>
        <v>106</v>
      </c>
    </row>
    <row r="86" spans="1:14">
      <c r="A86" s="15" t="s">
        <v>21</v>
      </c>
      <c r="B86" s="16">
        <f>[1]январь!D70</f>
        <v>2588</v>
      </c>
      <c r="C86" s="16">
        <f>[1]февраль!$D70</f>
        <v>2887</v>
      </c>
      <c r="D86" s="16">
        <f>[1]март!$C$70</f>
        <v>1852</v>
      </c>
      <c r="E86" s="16">
        <f>[1]апрель!$C$28</f>
        <v>1281</v>
      </c>
      <c r="F86" s="16">
        <f>[1]май!$C$28</f>
        <v>0</v>
      </c>
      <c r="G86" s="16">
        <f>[1]июль!$C$28</f>
        <v>0</v>
      </c>
      <c r="H86" s="16">
        <f>[1]июль!$C$28</f>
        <v>0</v>
      </c>
      <c r="I86" s="16">
        <f>[1]август!$C$28</f>
        <v>0</v>
      </c>
      <c r="J86" s="16">
        <f>[1]сентябрь!$C$28</f>
        <v>0</v>
      </c>
      <c r="K86" s="16">
        <f>[1]октябрь!$C$28</f>
        <v>0</v>
      </c>
      <c r="L86" s="16">
        <f>[1]ноябрь!$C$28</f>
        <v>0</v>
      </c>
      <c r="M86" s="16">
        <f>[1]декабрь!$C$28</f>
        <v>0</v>
      </c>
      <c r="N86" s="12">
        <f t="shared" si="63"/>
        <v>8608</v>
      </c>
    </row>
    <row r="87" spans="1:14">
      <c r="A87" s="15" t="s">
        <v>22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2">
        <f t="shared" si="63"/>
        <v>0</v>
      </c>
    </row>
    <row r="88" spans="1:14">
      <c r="A88" s="17" t="s">
        <v>39</v>
      </c>
      <c r="B88" s="18">
        <f t="shared" ref="B88" si="66">B83+B84+B85+B86+B87</f>
        <v>44462.879999999997</v>
      </c>
      <c r="C88" s="18">
        <f t="shared" ref="C88:K88" si="67">C83+C84+C85+C86+C87</f>
        <v>44111.7</v>
      </c>
      <c r="D88" s="18">
        <f t="shared" si="67"/>
        <v>40424.1</v>
      </c>
      <c r="E88" s="18">
        <f t="shared" ref="E88:F88" si="68">E83+E84+E85+E86+E87</f>
        <v>44854.45</v>
      </c>
      <c r="F88" s="18">
        <f t="shared" si="68"/>
        <v>0</v>
      </c>
      <c r="G88" s="18">
        <f t="shared" ref="G88:M88" si="69">G83+G84+G85+G86+G87</f>
        <v>0</v>
      </c>
      <c r="H88" s="18">
        <f t="shared" ref="H88:M88" si="70">H83+H84+H85+H86+H87</f>
        <v>0</v>
      </c>
      <c r="I88" s="18">
        <f t="shared" si="70"/>
        <v>0</v>
      </c>
      <c r="J88" s="18">
        <f t="shared" si="70"/>
        <v>0</v>
      </c>
      <c r="K88" s="18">
        <f t="shared" si="70"/>
        <v>0</v>
      </c>
      <c r="L88" s="18">
        <f t="shared" si="70"/>
        <v>0</v>
      </c>
      <c r="M88" s="18">
        <f t="shared" si="70"/>
        <v>0</v>
      </c>
      <c r="N88" s="18">
        <f t="shared" si="63"/>
        <v>173853.13</v>
      </c>
    </row>
    <row r="89" spans="1:14">
      <c r="A89" s="8" t="s">
        <v>42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</row>
    <row r="90" spans="1:14">
      <c r="A90" s="20" t="s">
        <v>16</v>
      </c>
      <c r="B90" s="12">
        <f>B9+B18+B27+B36+B45+B54+B63+B72+B81</f>
        <v>973285.96000000008</v>
      </c>
      <c r="C90" s="12">
        <f t="shared" ref="C90:M90" si="71">C9+C18+C27+C36+C45+C54+C63+C72+C81</f>
        <v>1003601.6396999899</v>
      </c>
      <c r="D90" s="12">
        <f t="shared" si="71"/>
        <v>775272.87</v>
      </c>
      <c r="E90" s="12">
        <f t="shared" ref="E90:F90" si="72">E9+E18+E27+E36+E45+E54+E63+E72+E81</f>
        <v>712678.22</v>
      </c>
      <c r="F90" s="12">
        <f t="shared" si="72"/>
        <v>0</v>
      </c>
      <c r="G90" s="12">
        <f t="shared" ref="G90:M90" si="73">G9+G18+G27+G36+G45+G54+G63+G72+G81</f>
        <v>0</v>
      </c>
      <c r="H90" s="12">
        <f t="shared" ref="H90:M90" si="74">H9+H18+H27+H36+H45+H54+H63+H72+H81</f>
        <v>0</v>
      </c>
      <c r="I90" s="12">
        <f t="shared" si="74"/>
        <v>0</v>
      </c>
      <c r="J90" s="12">
        <f t="shared" si="74"/>
        <v>0</v>
      </c>
      <c r="K90" s="12">
        <f t="shared" si="74"/>
        <v>0</v>
      </c>
      <c r="L90" s="12">
        <f t="shared" si="74"/>
        <v>0</v>
      </c>
      <c r="M90" s="12">
        <f t="shared" si="74"/>
        <v>0</v>
      </c>
      <c r="N90" s="12">
        <f>N9+N18+N27+N36+N45+N54+N63+N72+N81</f>
        <v>3464838.6896999897</v>
      </c>
    </row>
    <row r="91" spans="1:14">
      <c r="A91" s="11" t="s">
        <v>17</v>
      </c>
      <c r="B91" s="12">
        <f t="shared" ref="B91:N97" si="75">B10+B19+B28+B37+B46+B55+B64+B73+B82</f>
        <v>0</v>
      </c>
      <c r="C91" s="12">
        <f t="shared" si="75"/>
        <v>0</v>
      </c>
      <c r="D91" s="12">
        <f t="shared" si="75"/>
        <v>0</v>
      </c>
      <c r="E91" s="12">
        <f t="shared" ref="E91:F91" si="76">E10+E19+E28+E37+E46+E55+E64+E73+E82</f>
        <v>0</v>
      </c>
      <c r="F91" s="12">
        <f t="shared" si="76"/>
        <v>0</v>
      </c>
      <c r="G91" s="12">
        <f t="shared" ref="G91:M91" si="77">G10+G19+G28+G37+G46+G55+G64+G73+G82</f>
        <v>0</v>
      </c>
      <c r="H91" s="12">
        <f t="shared" ref="H91:M91" si="78">H10+H19+H28+H37+H46+H55+H64+H73+H82</f>
        <v>0</v>
      </c>
      <c r="I91" s="12">
        <f t="shared" si="78"/>
        <v>0</v>
      </c>
      <c r="J91" s="12">
        <f t="shared" si="78"/>
        <v>0</v>
      </c>
      <c r="K91" s="12">
        <f t="shared" si="78"/>
        <v>0</v>
      </c>
      <c r="L91" s="12">
        <f t="shared" si="78"/>
        <v>0</v>
      </c>
      <c r="M91" s="12">
        <f t="shared" si="78"/>
        <v>0</v>
      </c>
      <c r="N91" s="12">
        <f t="shared" si="75"/>
        <v>0</v>
      </c>
    </row>
    <row r="92" spans="1:14" s="5" customFormat="1">
      <c r="A92" s="13" t="s">
        <v>18</v>
      </c>
      <c r="B92" s="14">
        <f t="shared" si="75"/>
        <v>973285.96000000008</v>
      </c>
      <c r="C92" s="14">
        <f t="shared" si="75"/>
        <v>1003601.6396999899</v>
      </c>
      <c r="D92" s="14">
        <f t="shared" si="75"/>
        <v>775272.87</v>
      </c>
      <c r="E92" s="14">
        <f t="shared" ref="E92:F92" si="79">E11+E20+E29+E38+E47+E56+E65+E74+E83</f>
        <v>712678.22</v>
      </c>
      <c r="F92" s="14">
        <f t="shared" si="79"/>
        <v>0</v>
      </c>
      <c r="G92" s="14">
        <f t="shared" ref="G92:M92" si="80">G11+G20+G29+G38+G47+G56+G65+G74+G83</f>
        <v>0</v>
      </c>
      <c r="H92" s="14">
        <f t="shared" ref="H92:M92" si="81">H11+H20+H29+H38+H47+H56+H65+H74+H83</f>
        <v>0</v>
      </c>
      <c r="I92" s="14">
        <f t="shared" si="81"/>
        <v>0</v>
      </c>
      <c r="J92" s="14">
        <f t="shared" si="81"/>
        <v>0</v>
      </c>
      <c r="K92" s="14">
        <f t="shared" si="81"/>
        <v>0</v>
      </c>
      <c r="L92" s="14">
        <f t="shared" si="81"/>
        <v>0</v>
      </c>
      <c r="M92" s="14">
        <f t="shared" si="81"/>
        <v>0</v>
      </c>
      <c r="N92" s="14">
        <f t="shared" si="75"/>
        <v>3464838.6896999897</v>
      </c>
    </row>
    <row r="93" spans="1:14">
      <c r="A93" s="15" t="s">
        <v>19</v>
      </c>
      <c r="B93" s="16">
        <f t="shared" si="75"/>
        <v>131281.33000000002</v>
      </c>
      <c r="C93" s="16">
        <f t="shared" si="75"/>
        <v>132091.62</v>
      </c>
      <c r="D93" s="16">
        <f t="shared" si="75"/>
        <v>115921.77</v>
      </c>
      <c r="E93" s="16">
        <f t="shared" ref="E93:F93" si="82">E12+E21+E30+E39+E48+E57+E66+E75+E84</f>
        <v>121253.44</v>
      </c>
      <c r="F93" s="16">
        <f t="shared" si="82"/>
        <v>0</v>
      </c>
      <c r="G93" s="16">
        <f t="shared" ref="G93:M93" si="83">G12+G21+G30+G39+G48+G57+G66+G75+G84</f>
        <v>0</v>
      </c>
      <c r="H93" s="16">
        <f t="shared" ref="H93:M93" si="84">H12+H21+H30+H39+H48+H57+H66+H75+H84</f>
        <v>0</v>
      </c>
      <c r="I93" s="16">
        <f t="shared" si="84"/>
        <v>0</v>
      </c>
      <c r="J93" s="16">
        <f t="shared" si="84"/>
        <v>0</v>
      </c>
      <c r="K93" s="16">
        <f t="shared" si="84"/>
        <v>0</v>
      </c>
      <c r="L93" s="16">
        <f t="shared" si="84"/>
        <v>0</v>
      </c>
      <c r="M93" s="16">
        <f t="shared" si="84"/>
        <v>0</v>
      </c>
      <c r="N93" s="12">
        <f t="shared" si="75"/>
        <v>500548.16000000003</v>
      </c>
    </row>
    <row r="94" spans="1:14">
      <c r="A94" s="15" t="s">
        <v>20</v>
      </c>
      <c r="B94" s="16">
        <f t="shared" si="75"/>
        <v>39391</v>
      </c>
      <c r="C94" s="16">
        <f t="shared" si="75"/>
        <v>38089</v>
      </c>
      <c r="D94" s="16">
        <f t="shared" si="75"/>
        <v>26910.39</v>
      </c>
      <c r="E94" s="16">
        <f t="shared" ref="E94:F94" si="85">E13+E22+E31+E40+E49+E58+E67+E76+E85</f>
        <v>24263</v>
      </c>
      <c r="F94" s="16">
        <f t="shared" si="85"/>
        <v>0</v>
      </c>
      <c r="G94" s="16">
        <f t="shared" ref="G94:M94" si="86">G13+G22+G31+G40+G49+G58+G67+G76+G85</f>
        <v>0</v>
      </c>
      <c r="H94" s="16">
        <f t="shared" ref="H94:M94" si="87">H13+H22+H31+H40+H49+H58+H67+H76+H85</f>
        <v>0</v>
      </c>
      <c r="I94" s="16">
        <f t="shared" si="87"/>
        <v>0</v>
      </c>
      <c r="J94" s="16">
        <f t="shared" si="87"/>
        <v>0</v>
      </c>
      <c r="K94" s="16">
        <f t="shared" si="87"/>
        <v>0</v>
      </c>
      <c r="L94" s="16">
        <f t="shared" si="87"/>
        <v>0</v>
      </c>
      <c r="M94" s="16">
        <f t="shared" si="87"/>
        <v>0</v>
      </c>
      <c r="N94" s="12">
        <f t="shared" si="75"/>
        <v>128653.39</v>
      </c>
    </row>
    <row r="95" spans="1:14">
      <c r="A95" s="15" t="s">
        <v>21</v>
      </c>
      <c r="B95" s="16">
        <f t="shared" si="75"/>
        <v>29310.546999999999</v>
      </c>
      <c r="C95" s="16">
        <f t="shared" si="75"/>
        <v>32453.976000000002</v>
      </c>
      <c r="D95" s="16">
        <f t="shared" si="75"/>
        <v>25423.087</v>
      </c>
      <c r="E95" s="16">
        <f t="shared" ref="E95:F95" si="88">E14+E23+E32+E41+E50+E59+E68+E77+E86</f>
        <v>26348.517</v>
      </c>
      <c r="F95" s="16">
        <f t="shared" si="88"/>
        <v>0</v>
      </c>
      <c r="G95" s="16">
        <f t="shared" ref="G95:M95" si="89">G14+G23+G32+G41+G50+G59+G68+G77+G86</f>
        <v>0</v>
      </c>
      <c r="H95" s="16">
        <f t="shared" ref="H95:M95" si="90">H14+H23+H32+H41+H50+H59+H68+H77+H86</f>
        <v>0</v>
      </c>
      <c r="I95" s="16">
        <f t="shared" si="90"/>
        <v>0</v>
      </c>
      <c r="J95" s="16">
        <f t="shared" si="90"/>
        <v>0</v>
      </c>
      <c r="K95" s="16">
        <f t="shared" si="90"/>
        <v>0</v>
      </c>
      <c r="L95" s="16">
        <f t="shared" si="90"/>
        <v>0</v>
      </c>
      <c r="M95" s="16">
        <f t="shared" si="90"/>
        <v>0</v>
      </c>
      <c r="N95" s="12">
        <f t="shared" si="75"/>
        <v>113536.12699999999</v>
      </c>
    </row>
    <row r="96" spans="1:14">
      <c r="A96" s="15" t="s">
        <v>22</v>
      </c>
      <c r="B96" s="16">
        <f t="shared" si="75"/>
        <v>19472</v>
      </c>
      <c r="C96" s="16">
        <f t="shared" si="75"/>
        <v>20543.957999999999</v>
      </c>
      <c r="D96" s="16">
        <f t="shared" si="75"/>
        <v>16567.956699999999</v>
      </c>
      <c r="E96" s="16">
        <f t="shared" ref="E96:F96" si="91">E15+E24+E33+E42+E51+E60+E69+E78+E87</f>
        <v>15889.45</v>
      </c>
      <c r="F96" s="16">
        <f t="shared" si="91"/>
        <v>0</v>
      </c>
      <c r="G96" s="16">
        <f t="shared" ref="G96:M96" si="92">G15+G24+G33+G42+G51+G60+G69+G78+G87</f>
        <v>0</v>
      </c>
      <c r="H96" s="16">
        <f t="shared" ref="H96:M96" si="93">H15+H24+H33+H42+H51+H60+H69+H78+H87</f>
        <v>0</v>
      </c>
      <c r="I96" s="16">
        <f t="shared" si="93"/>
        <v>0</v>
      </c>
      <c r="J96" s="16">
        <f t="shared" si="93"/>
        <v>0</v>
      </c>
      <c r="K96" s="16">
        <f t="shared" si="93"/>
        <v>0</v>
      </c>
      <c r="L96" s="16">
        <f t="shared" si="93"/>
        <v>0</v>
      </c>
      <c r="M96" s="16">
        <f t="shared" si="93"/>
        <v>0</v>
      </c>
      <c r="N96" s="12">
        <f t="shared" si="75"/>
        <v>72473.364699999991</v>
      </c>
    </row>
    <row r="97" spans="1:27" s="5" customFormat="1">
      <c r="A97" s="21" t="s">
        <v>40</v>
      </c>
      <c r="B97" s="18">
        <f t="shared" si="75"/>
        <v>1192740.8369999998</v>
      </c>
      <c r="C97" s="18">
        <f t="shared" si="75"/>
        <v>1226780.1936999899</v>
      </c>
      <c r="D97" s="18">
        <f t="shared" si="75"/>
        <v>960096.07370000007</v>
      </c>
      <c r="E97" s="18">
        <f>E16+E25+E34+E43+E52+E61+E70+E79+E88</f>
        <v>900432.62699999986</v>
      </c>
      <c r="F97" s="18">
        <f>F16+F25+F34+F43+F52+F61+F70+F79+F88</f>
        <v>0</v>
      </c>
      <c r="G97" s="18">
        <f>G16+G25+G34+G43+G52+G61+G70+G79+G88</f>
        <v>0</v>
      </c>
      <c r="H97" s="18">
        <f t="shared" ref="H97:M97" si="94">H16+H25+H34+H43+H52+H61+H70+H79+H88</f>
        <v>0</v>
      </c>
      <c r="I97" s="18">
        <f t="shared" si="94"/>
        <v>0</v>
      </c>
      <c r="J97" s="18">
        <f t="shared" si="94"/>
        <v>0</v>
      </c>
      <c r="K97" s="18">
        <f t="shared" si="94"/>
        <v>0</v>
      </c>
      <c r="L97" s="18">
        <f t="shared" si="94"/>
        <v>0</v>
      </c>
      <c r="M97" s="18">
        <f t="shared" si="94"/>
        <v>0</v>
      </c>
      <c r="N97" s="18">
        <f t="shared" si="75"/>
        <v>4280049.7313999906</v>
      </c>
    </row>
    <row r="98" spans="1:27">
      <c r="B98" s="22"/>
      <c r="C98" s="22"/>
      <c r="D98" s="22"/>
      <c r="E98" s="22"/>
      <c r="F98" s="22"/>
      <c r="G98" s="23"/>
      <c r="H98" s="23"/>
      <c r="I98" s="23"/>
      <c r="J98" s="23"/>
      <c r="K98" s="23"/>
      <c r="L98" s="23"/>
      <c r="M98" s="23"/>
    </row>
    <row r="99" spans="1:27" s="24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5" customFormat="1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6"/>
    </row>
    <row r="102" spans="1:27">
      <c r="D102" s="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Тернейский район</vt:lpstr>
      <vt:lpstr>'Тернейский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2022-11-08T03:58:12Z</dcterms:created>
  <dcterms:modified xsi:type="dcterms:W3CDTF">2025-05-26T23:12:50Z</dcterms:modified>
</cp:coreProperties>
</file>